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35" windowWidth="23955" windowHeight="9780"/>
  </bookViews>
  <sheets>
    <sheet name="основное" sheetId="3" r:id="rId1"/>
  </sheets>
  <definedNames>
    <definedName name="Print_Area" localSheetId="0">основное!$A$1:$N$221</definedName>
    <definedName name="_xlnm.Print_Area" localSheetId="0">основное!$C$1:$AB$219</definedName>
  </definedNames>
  <calcPr calcId="125725"/>
</workbook>
</file>

<file path=xl/calcChain.xml><?xml version="1.0" encoding="utf-8"?>
<calcChain xmlns="http://schemas.openxmlformats.org/spreadsheetml/2006/main">
  <c r="K6" i="3"/>
  <c r="K7"/>
  <c r="K8"/>
  <c r="K9"/>
  <c r="D10"/>
  <c r="K10"/>
  <c r="D11"/>
  <c r="K11"/>
  <c r="D12"/>
  <c r="K12"/>
  <c r="D13"/>
  <c r="K13"/>
  <c r="D14"/>
  <c r="K14"/>
  <c r="D15"/>
  <c r="K15"/>
  <c r="D16"/>
  <c r="K16"/>
  <c r="D17"/>
  <c r="K17"/>
  <c r="D18"/>
  <c r="K18"/>
  <c r="D19"/>
  <c r="K19"/>
  <c r="K20"/>
  <c r="D22"/>
  <c r="D23"/>
  <c r="K23"/>
  <c r="D24"/>
  <c r="K24"/>
  <c r="D25"/>
  <c r="K25"/>
  <c r="D26"/>
  <c r="K26"/>
  <c r="K27"/>
  <c r="K28"/>
  <c r="D29"/>
  <c r="K29"/>
  <c r="D30"/>
  <c r="K30"/>
  <c r="D31"/>
  <c r="K31"/>
  <c r="D32"/>
  <c r="K32"/>
  <c r="D33"/>
  <c r="K33"/>
  <c r="K34"/>
  <c r="K35"/>
  <c r="D36"/>
  <c r="K36"/>
  <c r="D37"/>
  <c r="K37"/>
  <c r="D38"/>
  <c r="D39"/>
  <c r="K39"/>
  <c r="D40"/>
  <c r="K40"/>
  <c r="D41"/>
  <c r="K41"/>
  <c r="D42"/>
  <c r="K42"/>
  <c r="D43"/>
  <c r="K43"/>
  <c r="D44"/>
  <c r="K44"/>
  <c r="D45"/>
  <c r="K45"/>
  <c r="K46"/>
  <c r="K47"/>
  <c r="D48"/>
  <c r="K48"/>
  <c r="D49"/>
  <c r="K49"/>
  <c r="D50"/>
  <c r="K50"/>
  <c r="D51"/>
  <c r="K51"/>
  <c r="D52"/>
  <c r="K52"/>
  <c r="K53"/>
  <c r="D55"/>
  <c r="D56"/>
  <c r="K56"/>
  <c r="D57"/>
  <c r="K57"/>
  <c r="D58"/>
  <c r="K58"/>
  <c r="D59"/>
  <c r="K59"/>
  <c r="D60"/>
  <c r="K60"/>
  <c r="D61"/>
  <c r="K61"/>
  <c r="D62"/>
  <c r="K62"/>
  <c r="D63"/>
  <c r="K63"/>
  <c r="D64"/>
  <c r="K64"/>
  <c r="D65"/>
  <c r="K65"/>
  <c r="D66"/>
  <c r="K66"/>
  <c r="D67"/>
  <c r="K67"/>
  <c r="D68"/>
  <c r="K68"/>
  <c r="D69"/>
  <c r="K69"/>
  <c r="K70"/>
  <c r="D72"/>
  <c r="K72"/>
  <c r="D73"/>
  <c r="K73"/>
  <c r="D74"/>
  <c r="K74"/>
  <c r="D75"/>
  <c r="K75"/>
  <c r="D76"/>
  <c r="K76"/>
  <c r="R216"/>
  <c r="R217"/>
  <c r="R218"/>
  <c r="R219"/>
  <c r="R215"/>
  <c r="R203"/>
  <c r="R204"/>
  <c r="R205"/>
  <c r="R206"/>
  <c r="R207"/>
  <c r="R208"/>
  <c r="R209"/>
  <c r="R210"/>
  <c r="R211"/>
  <c r="R212"/>
  <c r="R213"/>
  <c r="R202"/>
  <c r="S197"/>
  <c r="S198"/>
  <c r="S199"/>
  <c r="S200"/>
  <c r="S196"/>
  <c r="Q197"/>
  <c r="Q198"/>
  <c r="Q199"/>
  <c r="Q200"/>
  <c r="Q196"/>
  <c r="S188"/>
  <c r="S189"/>
  <c r="S190"/>
  <c r="S191"/>
  <c r="S192"/>
  <c r="S193"/>
  <c r="S187"/>
  <c r="Q188"/>
  <c r="Q189"/>
  <c r="Q190"/>
  <c r="Q191"/>
  <c r="Q192"/>
  <c r="Q193"/>
  <c r="Q187"/>
  <c r="S173"/>
  <c r="S174"/>
  <c r="S175"/>
  <c r="S176"/>
  <c r="S177"/>
  <c r="S178"/>
  <c r="S179"/>
  <c r="S180"/>
  <c r="S181"/>
  <c r="S182"/>
  <c r="S183"/>
  <c r="S184"/>
  <c r="S185"/>
  <c r="S172"/>
  <c r="Q173"/>
  <c r="Q174"/>
  <c r="Q175"/>
  <c r="Q176"/>
  <c r="Q177"/>
  <c r="Q178"/>
  <c r="Q179"/>
  <c r="Q180"/>
  <c r="Q181"/>
  <c r="Q182"/>
  <c r="Q183"/>
  <c r="Q184"/>
  <c r="Q185"/>
  <c r="Q172"/>
  <c r="W161"/>
  <c r="W162"/>
  <c r="Y162" s="1"/>
  <c r="W163"/>
  <c r="W164"/>
  <c r="W160"/>
  <c r="W155"/>
  <c r="W156"/>
  <c r="W157"/>
  <c r="W158"/>
  <c r="W154"/>
  <c r="W144"/>
  <c r="W145"/>
  <c r="W146"/>
  <c r="W147"/>
  <c r="W148"/>
  <c r="W149"/>
  <c r="W150"/>
  <c r="W151"/>
  <c r="W152"/>
  <c r="W143"/>
  <c r="W137"/>
  <c r="Y137" s="1"/>
  <c r="W138"/>
  <c r="W139"/>
  <c r="W140"/>
  <c r="W136"/>
  <c r="W130"/>
  <c r="W131"/>
  <c r="W132"/>
  <c r="W133"/>
  <c r="Y133" s="1"/>
  <c r="W129"/>
  <c r="W119"/>
  <c r="W120"/>
  <c r="W121"/>
  <c r="W122"/>
  <c r="W123"/>
  <c r="W124"/>
  <c r="W125"/>
  <c r="W126"/>
  <c r="W127"/>
  <c r="W118"/>
  <c r="W106"/>
  <c r="W107"/>
  <c r="W108"/>
  <c r="W109"/>
  <c r="W110"/>
  <c r="W111"/>
  <c r="W112"/>
  <c r="W113"/>
  <c r="W114"/>
  <c r="W115"/>
  <c r="W105"/>
  <c r="Y105" s="1"/>
  <c r="W94"/>
  <c r="W95"/>
  <c r="Y95" s="1"/>
  <c r="W96"/>
  <c r="W97"/>
  <c r="W98"/>
  <c r="W99"/>
  <c r="Y99" s="1"/>
  <c r="W100"/>
  <c r="W101"/>
  <c r="W102"/>
  <c r="W93"/>
  <c r="W81"/>
  <c r="W82"/>
  <c r="W83"/>
  <c r="W84"/>
  <c r="W85"/>
  <c r="W86"/>
  <c r="W87"/>
  <c r="W88"/>
  <c r="W89"/>
  <c r="W90"/>
  <c r="W80"/>
  <c r="P164"/>
  <c r="P165"/>
  <c r="R165" s="1"/>
  <c r="P166"/>
  <c r="P167"/>
  <c r="R167" s="1"/>
  <c r="P163"/>
  <c r="R163" s="1"/>
  <c r="P148"/>
  <c r="P149"/>
  <c r="P150"/>
  <c r="P151"/>
  <c r="P152"/>
  <c r="P153"/>
  <c r="P154"/>
  <c r="P155"/>
  <c r="P156"/>
  <c r="P157"/>
  <c r="P158"/>
  <c r="P159"/>
  <c r="P160"/>
  <c r="P161"/>
  <c r="P147"/>
  <c r="P131"/>
  <c r="P132"/>
  <c r="R132" s="1"/>
  <c r="P133"/>
  <c r="P134"/>
  <c r="R134" s="1"/>
  <c r="P135"/>
  <c r="P136"/>
  <c r="R136" s="1"/>
  <c r="P137"/>
  <c r="P138"/>
  <c r="R138" s="1"/>
  <c r="P139"/>
  <c r="P140"/>
  <c r="R140" s="1"/>
  <c r="P141"/>
  <c r="P142"/>
  <c r="P143"/>
  <c r="P144"/>
  <c r="R144" s="1"/>
  <c r="P130"/>
  <c r="R130" s="1"/>
  <c r="P115"/>
  <c r="P116"/>
  <c r="P117"/>
  <c r="P118"/>
  <c r="P119"/>
  <c r="P120"/>
  <c r="P121"/>
  <c r="P122"/>
  <c r="P123"/>
  <c r="P124"/>
  <c r="P125"/>
  <c r="P126"/>
  <c r="P127"/>
  <c r="P128"/>
  <c r="P114"/>
  <c r="P98"/>
  <c r="P99"/>
  <c r="R99" s="1"/>
  <c r="P100"/>
  <c r="P101"/>
  <c r="R101" s="1"/>
  <c r="P102"/>
  <c r="P103"/>
  <c r="R103" s="1"/>
  <c r="P104"/>
  <c r="P105"/>
  <c r="R105" s="1"/>
  <c r="P106"/>
  <c r="P107"/>
  <c r="R107" s="1"/>
  <c r="P108"/>
  <c r="P109"/>
  <c r="R109" s="1"/>
  <c r="P110"/>
  <c r="P111"/>
  <c r="R111" s="1"/>
  <c r="P97"/>
  <c r="P81"/>
  <c r="P82"/>
  <c r="P83"/>
  <c r="R83" s="1"/>
  <c r="P84"/>
  <c r="P85"/>
  <c r="P86"/>
  <c r="P87"/>
  <c r="R87" s="1"/>
  <c r="P88"/>
  <c r="P89"/>
  <c r="P90"/>
  <c r="P91"/>
  <c r="R91" s="1"/>
  <c r="P92"/>
  <c r="R92" s="1"/>
  <c r="P93"/>
  <c r="P94"/>
  <c r="P80"/>
  <c r="R166"/>
  <c r="Y164"/>
  <c r="R164"/>
  <c r="Y163"/>
  <c r="Y161"/>
  <c r="Y160"/>
  <c r="Y158"/>
  <c r="Y157"/>
  <c r="Y156"/>
  <c r="Y155"/>
  <c r="Y154"/>
  <c r="Y152"/>
  <c r="Y151"/>
  <c r="Y150"/>
  <c r="Y149"/>
  <c r="Y148"/>
  <c r="Y147"/>
  <c r="Y146"/>
  <c r="Y145"/>
  <c r="Y144"/>
  <c r="Y143"/>
  <c r="R143"/>
  <c r="R142"/>
  <c r="R141"/>
  <c r="Y140"/>
  <c r="Y139"/>
  <c r="R139"/>
  <c r="Y138"/>
  <c r="R137"/>
  <c r="Y136"/>
  <c r="R135"/>
  <c r="R133"/>
  <c r="Y132"/>
  <c r="Y131"/>
  <c r="R131"/>
  <c r="Y130"/>
  <c r="Y129"/>
  <c r="R128"/>
  <c r="Y127"/>
  <c r="R127"/>
  <c r="Y126"/>
  <c r="R126"/>
  <c r="Y125"/>
  <c r="R125"/>
  <c r="Y124"/>
  <c r="R124"/>
  <c r="Y123"/>
  <c r="R123"/>
  <c r="Y122"/>
  <c r="R122"/>
  <c r="Y121"/>
  <c r="R121"/>
  <c r="Y120"/>
  <c r="R120"/>
  <c r="Y119"/>
  <c r="R119"/>
  <c r="Y118"/>
  <c r="R118"/>
  <c r="R117"/>
  <c r="R116"/>
  <c r="Y115"/>
  <c r="R115"/>
  <c r="Y114"/>
  <c r="R114"/>
  <c r="Y113"/>
  <c r="Y112"/>
  <c r="Y111"/>
  <c r="Y110"/>
  <c r="R110"/>
  <c r="Y109"/>
  <c r="Y108"/>
  <c r="R108"/>
  <c r="Y107"/>
  <c r="Y106"/>
  <c r="R106"/>
  <c r="R104"/>
  <c r="Y102"/>
  <c r="R102"/>
  <c r="Y101"/>
  <c r="Y100"/>
  <c r="R100"/>
  <c r="Y98"/>
  <c r="R98"/>
  <c r="Y97"/>
  <c r="R97"/>
  <c r="Y96"/>
  <c r="Y94"/>
  <c r="R94"/>
  <c r="Y93"/>
  <c r="R93"/>
  <c r="Y90"/>
  <c r="R90"/>
  <c r="Y89"/>
  <c r="R89"/>
  <c r="Y88"/>
  <c r="R88"/>
  <c r="Y87"/>
  <c r="Y86"/>
  <c r="R86"/>
  <c r="Y85"/>
  <c r="R85"/>
  <c r="Y84"/>
  <c r="R84"/>
  <c r="Y83"/>
  <c r="Y82"/>
  <c r="R82"/>
  <c r="Y81"/>
  <c r="R81"/>
  <c r="Y80"/>
  <c r="R80"/>
  <c r="W73"/>
  <c r="W74"/>
  <c r="Y74" s="1"/>
  <c r="W75"/>
  <c r="W76"/>
  <c r="Y76" s="1"/>
  <c r="W72"/>
  <c r="W57"/>
  <c r="W58"/>
  <c r="Y58" s="1"/>
  <c r="W59"/>
  <c r="W60"/>
  <c r="Y60" s="1"/>
  <c r="W61"/>
  <c r="W62"/>
  <c r="Y62" s="1"/>
  <c r="W63"/>
  <c r="W64"/>
  <c r="Y64" s="1"/>
  <c r="W65"/>
  <c r="W66"/>
  <c r="Y66" s="1"/>
  <c r="W67"/>
  <c r="W68"/>
  <c r="Y68" s="1"/>
  <c r="W69"/>
  <c r="W70"/>
  <c r="W56"/>
  <c r="W40"/>
  <c r="W41"/>
  <c r="Y41" s="1"/>
  <c r="W42"/>
  <c r="W43"/>
  <c r="Y43" s="1"/>
  <c r="W44"/>
  <c r="W45"/>
  <c r="W46"/>
  <c r="W47"/>
  <c r="W48"/>
  <c r="W49"/>
  <c r="W50"/>
  <c r="W51"/>
  <c r="Y51" s="1"/>
  <c r="W52"/>
  <c r="W53"/>
  <c r="Y53" s="1"/>
  <c r="W39"/>
  <c r="W24"/>
  <c r="W25"/>
  <c r="W26"/>
  <c r="W27"/>
  <c r="W28"/>
  <c r="W29"/>
  <c r="W30"/>
  <c r="W31"/>
  <c r="W32"/>
  <c r="W33"/>
  <c r="W34"/>
  <c r="W35"/>
  <c r="W36"/>
  <c r="W37"/>
  <c r="W23"/>
  <c r="P73"/>
  <c r="R73" s="1"/>
  <c r="P74"/>
  <c r="P75"/>
  <c r="P76"/>
  <c r="P72"/>
  <c r="R72" s="1"/>
  <c r="P56"/>
  <c r="P57"/>
  <c r="P58"/>
  <c r="P59"/>
  <c r="R59" s="1"/>
  <c r="P60"/>
  <c r="P61"/>
  <c r="P62"/>
  <c r="P63"/>
  <c r="R63" s="1"/>
  <c r="P64"/>
  <c r="P65"/>
  <c r="P66"/>
  <c r="P67"/>
  <c r="R67" s="1"/>
  <c r="P68"/>
  <c r="P69"/>
  <c r="P55"/>
  <c r="P49"/>
  <c r="P50"/>
  <c r="R50" s="1"/>
  <c r="P51"/>
  <c r="R51" s="1"/>
  <c r="P52"/>
  <c r="R52" s="1"/>
  <c r="P48"/>
  <c r="P37"/>
  <c r="R37" s="1"/>
  <c r="P38"/>
  <c r="P39"/>
  <c r="P40"/>
  <c r="P41"/>
  <c r="R41" s="1"/>
  <c r="P42"/>
  <c r="P43"/>
  <c r="P44"/>
  <c r="R44" s="1"/>
  <c r="P45"/>
  <c r="R45" s="1"/>
  <c r="P36"/>
  <c r="P30"/>
  <c r="P31"/>
  <c r="R31" s="1"/>
  <c r="P32"/>
  <c r="P33"/>
  <c r="R33" s="1"/>
  <c r="P29"/>
  <c r="P23"/>
  <c r="P24"/>
  <c r="P25"/>
  <c r="P26"/>
  <c r="P22"/>
  <c r="W7"/>
  <c r="W8"/>
  <c r="W9"/>
  <c r="W10"/>
  <c r="W11"/>
  <c r="W12"/>
  <c r="W13"/>
  <c r="W14"/>
  <c r="W15"/>
  <c r="W16"/>
  <c r="W17"/>
  <c r="W18"/>
  <c r="W19"/>
  <c r="W20"/>
  <c r="W6"/>
  <c r="Y6" s="1"/>
  <c r="P11"/>
  <c r="P12"/>
  <c r="P13"/>
  <c r="P14"/>
  <c r="P15"/>
  <c r="P16"/>
  <c r="P17"/>
  <c r="P18"/>
  <c r="P19"/>
  <c r="P10"/>
  <c r="R76"/>
  <c r="Y75"/>
  <c r="R75"/>
  <c r="R74"/>
  <c r="Y73"/>
  <c r="Y72"/>
  <c r="Y70"/>
  <c r="Y69"/>
  <c r="R69"/>
  <c r="R68"/>
  <c r="Y67"/>
  <c r="R66"/>
  <c r="Y65"/>
  <c r="R65"/>
  <c r="R64"/>
  <c r="Y63"/>
  <c r="R62"/>
  <c r="Y61"/>
  <c r="R61"/>
  <c r="R60"/>
  <c r="Y59"/>
  <c r="R58"/>
  <c r="Y57"/>
  <c r="R57"/>
  <c r="Y56"/>
  <c r="R56"/>
  <c r="R55"/>
  <c r="Y52"/>
  <c r="Y50"/>
  <c r="Y49"/>
  <c r="R49"/>
  <c r="Y48"/>
  <c r="R48"/>
  <c r="Y47"/>
  <c r="Y46"/>
  <c r="Y45"/>
  <c r="Y44"/>
  <c r="R43"/>
  <c r="Y42"/>
  <c r="R42"/>
  <c r="Y40"/>
  <c r="R40"/>
  <c r="Y39"/>
  <c r="R39"/>
  <c r="R38"/>
  <c r="Y37"/>
  <c r="Y36"/>
  <c r="R36"/>
  <c r="Y35"/>
  <c r="Y34"/>
  <c r="Y33"/>
  <c r="Y32"/>
  <c r="R32"/>
  <c r="Y31"/>
  <c r="Y30"/>
  <c r="R30"/>
  <c r="Y29"/>
  <c r="R29"/>
  <c r="Y28"/>
  <c r="Y27"/>
  <c r="Y26"/>
  <c r="R26"/>
  <c r="Y25"/>
  <c r="R25"/>
  <c r="Y24"/>
  <c r="R24"/>
  <c r="Y23"/>
  <c r="R23"/>
  <c r="R22"/>
  <c r="Y20"/>
  <c r="Y19"/>
  <c r="R19"/>
  <c r="Y18"/>
  <c r="R18"/>
  <c r="Y17"/>
  <c r="R17"/>
  <c r="Y16"/>
  <c r="R16"/>
  <c r="Y15"/>
  <c r="R15"/>
  <c r="Y14"/>
  <c r="R14"/>
  <c r="Y13"/>
  <c r="R13"/>
  <c r="Y12"/>
  <c r="R12"/>
  <c r="Y11"/>
  <c r="R11"/>
  <c r="Y10"/>
  <c r="R10"/>
  <c r="Y9"/>
  <c r="Y8"/>
  <c r="Y7"/>
  <c r="K164" l="1"/>
  <c r="K163"/>
  <c r="K162"/>
  <c r="K161"/>
  <c r="K160"/>
  <c r="K158"/>
  <c r="K157"/>
  <c r="K156"/>
  <c r="K155"/>
  <c r="K154"/>
  <c r="L179" l="1"/>
  <c r="L178"/>
  <c r="L177"/>
  <c r="L176"/>
  <c r="L175"/>
  <c r="L174"/>
  <c r="L173"/>
  <c r="L172"/>
  <c r="D167"/>
  <c r="D166"/>
  <c r="D165"/>
  <c r="D164"/>
  <c r="D163"/>
  <c r="K152"/>
  <c r="K151"/>
  <c r="K150"/>
  <c r="K149"/>
  <c r="K148"/>
  <c r="K147"/>
  <c r="K146"/>
  <c r="K145"/>
  <c r="K144"/>
  <c r="D144"/>
  <c r="K143"/>
  <c r="D143"/>
  <c r="D142"/>
  <c r="D141"/>
  <c r="K140"/>
  <c r="D140"/>
  <c r="K139"/>
  <c r="D139"/>
  <c r="K138"/>
  <c r="D138"/>
  <c r="K137"/>
  <c r="D137"/>
  <c r="K136"/>
  <c r="D136"/>
  <c r="D135"/>
  <c r="D134"/>
  <c r="K133"/>
  <c r="D133"/>
  <c r="K132"/>
  <c r="D132"/>
  <c r="K131"/>
  <c r="D131"/>
  <c r="K130"/>
  <c r="D130"/>
  <c r="K129"/>
  <c r="D128"/>
  <c r="K127"/>
  <c r="D127"/>
  <c r="K126"/>
  <c r="D126"/>
  <c r="K125"/>
  <c r="D125"/>
  <c r="K124"/>
  <c r="D124"/>
  <c r="K123"/>
  <c r="D123"/>
  <c r="K122"/>
  <c r="D122"/>
  <c r="K121"/>
  <c r="D121"/>
  <c r="K120"/>
  <c r="D120"/>
  <c r="K119"/>
  <c r="D119"/>
  <c r="K118"/>
  <c r="D118"/>
  <c r="D117"/>
  <c r="D116"/>
  <c r="K115"/>
  <c r="D115"/>
  <c r="K114"/>
  <c r="D114"/>
  <c r="K113"/>
  <c r="K112"/>
  <c r="K111"/>
  <c r="D111"/>
  <c r="K110"/>
  <c r="D110"/>
  <c r="K109"/>
  <c r="D109"/>
  <c r="K108"/>
  <c r="D108"/>
  <c r="K107"/>
  <c r="D107"/>
  <c r="K106"/>
  <c r="D106"/>
  <c r="K105"/>
  <c r="D105"/>
  <c r="D104"/>
  <c r="D103"/>
  <c r="K102"/>
  <c r="D102"/>
  <c r="K101"/>
  <c r="D101"/>
  <c r="K100"/>
  <c r="D100"/>
  <c r="K99"/>
  <c r="D99"/>
  <c r="K98"/>
  <c r="D98"/>
  <c r="K97"/>
  <c r="D97"/>
  <c r="K96"/>
  <c r="K95"/>
  <c r="K94"/>
  <c r="D94"/>
  <c r="K93"/>
  <c r="D93"/>
  <c r="D92"/>
  <c r="D91"/>
  <c r="K90"/>
  <c r="D90"/>
  <c r="K89"/>
  <c r="D89"/>
  <c r="K88"/>
  <c r="D88"/>
  <c r="K87"/>
  <c r="D87"/>
  <c r="K86"/>
  <c r="D86"/>
  <c r="K85"/>
  <c r="D85"/>
  <c r="K84"/>
  <c r="D84"/>
  <c r="K83"/>
  <c r="D83"/>
  <c r="K82"/>
  <c r="D82"/>
  <c r="K81"/>
  <c r="D81"/>
  <c r="K80"/>
  <c r="D80"/>
</calcChain>
</file>

<file path=xl/sharedStrings.xml><?xml version="1.0" encoding="utf-8"?>
<sst xmlns="http://schemas.openxmlformats.org/spreadsheetml/2006/main" count="1696" uniqueCount="787">
  <si>
    <t>ДР 100</t>
  </si>
  <si>
    <t>ДР 150</t>
  </si>
  <si>
    <t>ДР 200</t>
  </si>
  <si>
    <t>ДР 250</t>
  </si>
  <si>
    <t>ДР 300</t>
  </si>
  <si>
    <t>ЗФ 100</t>
  </si>
  <si>
    <t>ЗФ 150</t>
  </si>
  <si>
    <t>ЗФ 200</t>
  </si>
  <si>
    <t>ЗФ 250</t>
  </si>
  <si>
    <t>ЗФ 300</t>
  </si>
  <si>
    <t>КР 100 Х 100</t>
  </si>
  <si>
    <t>КР 150 Х 100</t>
  </si>
  <si>
    <t>КР 150 Х 150</t>
  </si>
  <si>
    <t>КР 200 Х 100</t>
  </si>
  <si>
    <t>КР 200 Х 150</t>
  </si>
  <si>
    <t>КР 200 Х 200</t>
  </si>
  <si>
    <t>КР 250 Х 100</t>
  </si>
  <si>
    <t>КР 250 Х 150</t>
  </si>
  <si>
    <t>КР 250 Х 200</t>
  </si>
  <si>
    <t>КР 250 Х 250</t>
  </si>
  <si>
    <t>КР 300 Х 100</t>
  </si>
  <si>
    <t>КР 300 Х 150</t>
  </si>
  <si>
    <t>КР 300 Х 200</t>
  </si>
  <si>
    <t>КР 300 Х 250</t>
  </si>
  <si>
    <t>КР 300 Х 300</t>
  </si>
  <si>
    <t>КРФ 100 Х 100</t>
  </si>
  <si>
    <t>КРФ 150 Х 100</t>
  </si>
  <si>
    <t>КРФ 150 Х 150</t>
  </si>
  <si>
    <t>КРФ 200 Х 100</t>
  </si>
  <si>
    <t>КРФ 200 Х 150</t>
  </si>
  <si>
    <t>КРФ 200 Х 200</t>
  </si>
  <si>
    <t>КРФ 250 Х 100</t>
  </si>
  <si>
    <t>КРФ 250 Х 150</t>
  </si>
  <si>
    <t>КРФ 250 Х 200</t>
  </si>
  <si>
    <t>КРФ 250 Х 250</t>
  </si>
  <si>
    <t>КРФ 300 Х 100</t>
  </si>
  <si>
    <t>КРФ 300 Х 150</t>
  </si>
  <si>
    <t>КРФ 300 Х 200</t>
  </si>
  <si>
    <t>КРФ 300 Х 250</t>
  </si>
  <si>
    <t>КРФ 300 Х 300</t>
  </si>
  <si>
    <t>КФ 100 Х 100</t>
  </si>
  <si>
    <t>КФ 150 Х 100</t>
  </si>
  <si>
    <t>КФ 150 Х 150</t>
  </si>
  <si>
    <t>КФ 200 Х 100</t>
  </si>
  <si>
    <t>КФ 200 Х 150</t>
  </si>
  <si>
    <t>КФ 200 Х 200</t>
  </si>
  <si>
    <t>КФ 250 Х 100</t>
  </si>
  <si>
    <t>КФ 250 Х 150</t>
  </si>
  <si>
    <t>КФ 250 Х 200</t>
  </si>
  <si>
    <t>КФ 250 Х 250</t>
  </si>
  <si>
    <t>КФ 300 Х 100</t>
  </si>
  <si>
    <t>КФ 300 Х 150</t>
  </si>
  <si>
    <t>КФ 300 Х 200</t>
  </si>
  <si>
    <t>КФ 300 Х 250</t>
  </si>
  <si>
    <t>КФ 300 Х 300</t>
  </si>
  <si>
    <t>ОР 100 60 гр.</t>
  </si>
  <si>
    <t>ОР 150 60 гр.</t>
  </si>
  <si>
    <t>ОР 200 60 гр.</t>
  </si>
  <si>
    <t>ОР 250 60 гр.</t>
  </si>
  <si>
    <t>ОР 300 60 гр.</t>
  </si>
  <si>
    <t>ОРГ 100 60 гр.</t>
  </si>
  <si>
    <t>ОРГ 150 60 гр.</t>
  </si>
  <si>
    <t>ОРГ 200 60 гр.</t>
  </si>
  <si>
    <t>ОРГ 250 60 гр.</t>
  </si>
  <si>
    <t>ОРГ 300 60 гр.</t>
  </si>
  <si>
    <t>ППКРФ 100 Х 100</t>
  </si>
  <si>
    <t>ППКРФ 150 Х 100</t>
  </si>
  <si>
    <t>ППКРФ 150 Х 150</t>
  </si>
  <si>
    <t>ППКРФ 200 Х 100</t>
  </si>
  <si>
    <t>ППКРФ 200 Х 150</t>
  </si>
  <si>
    <t>ППКРФ 200 Х 200</t>
  </si>
  <si>
    <t>ППКРФ 250 Х 100</t>
  </si>
  <si>
    <t>ППКРФ 250 Х 150</t>
  </si>
  <si>
    <t>ППКРФ 250 Х 200</t>
  </si>
  <si>
    <t>ППКРФ 250 Х 250</t>
  </si>
  <si>
    <t>ППКРФ 300 Х 100</t>
  </si>
  <si>
    <t>ППКРФ 300 Х 150</t>
  </si>
  <si>
    <t>ППКРФ 300 Х 200</t>
  </si>
  <si>
    <t>ППКРФ 300 Х 250</t>
  </si>
  <si>
    <t>ППКРФ 300 Х 300</t>
  </si>
  <si>
    <t>ППКФ 100 Х 100</t>
  </si>
  <si>
    <t>ППКФ 150 Х 100</t>
  </si>
  <si>
    <t>ППКФ 150 Х 150</t>
  </si>
  <si>
    <t>ППКФ 200 Х 100</t>
  </si>
  <si>
    <t>ППКФ 200 Х 150</t>
  </si>
  <si>
    <t>ППКФ 200 Х 200</t>
  </si>
  <si>
    <t>ППКФ 250 Х 100</t>
  </si>
  <si>
    <t>ППКФ 250 Х 150</t>
  </si>
  <si>
    <t>ППКФ 250 Х 200</t>
  </si>
  <si>
    <t>ППКФ 250 Х 250</t>
  </si>
  <si>
    <t>ППКФ 300 Х 100</t>
  </si>
  <si>
    <t>ППКФ 300 Х 150</t>
  </si>
  <si>
    <t>ППКФ 300 Х 200</t>
  </si>
  <si>
    <t>ППКФ 300 Х 250</t>
  </si>
  <si>
    <t>ППКФ 300 Х 300</t>
  </si>
  <si>
    <t>ППР 100</t>
  </si>
  <si>
    <t>ППР 150</t>
  </si>
  <si>
    <t>ППР 200</t>
  </si>
  <si>
    <t>ППР 250</t>
  </si>
  <si>
    <t>ППР 300</t>
  </si>
  <si>
    <t>ППТРФ 100 Х 100</t>
  </si>
  <si>
    <t>ППТРФ 150 Х 100</t>
  </si>
  <si>
    <t>ППТРФ 150 Х 150</t>
  </si>
  <si>
    <t>ППТРФ 200 Х 100</t>
  </si>
  <si>
    <t>ППТРФ 200 Х 150</t>
  </si>
  <si>
    <t>ППТРФ 200 Х 200</t>
  </si>
  <si>
    <t>ППТРФ 250 Х 100</t>
  </si>
  <si>
    <t>ППТРФ 250 Х 150</t>
  </si>
  <si>
    <t>ППТРФ 250 Х 200</t>
  </si>
  <si>
    <t>ППТРФ 250 Х 250</t>
  </si>
  <si>
    <t>ППТРФ 300 Х 100</t>
  </si>
  <si>
    <t>ППТРФ 300 Х 150</t>
  </si>
  <si>
    <t>ППТРФ 300 Х 200</t>
  </si>
  <si>
    <t>ППТРФ 300 Х 250</t>
  </si>
  <si>
    <t>ППТРФ 300 Х 300</t>
  </si>
  <si>
    <t>ППТФ 100 Х 100</t>
  </si>
  <si>
    <t>ППТФ 150 Х 100</t>
  </si>
  <si>
    <t>ППТФ 150 Х 150</t>
  </si>
  <si>
    <t>ППТФ 200 Х 100</t>
  </si>
  <si>
    <t>ППТФ 200 Х 150</t>
  </si>
  <si>
    <t>ППТФ 200 Х 200</t>
  </si>
  <si>
    <t>ППТФ 250 Х 100</t>
  </si>
  <si>
    <t>ППТФ 250 Х 150</t>
  </si>
  <si>
    <t>ППТФ 250 Х 200</t>
  </si>
  <si>
    <t>ППТФ 250 Х 250</t>
  </si>
  <si>
    <t>ППТФ 300 Х 100</t>
  </si>
  <si>
    <t>ППТФ 300 Х 150</t>
  </si>
  <si>
    <t>ППТФ 300 Х 200</t>
  </si>
  <si>
    <t>ППТФ 300 Х 250</t>
  </si>
  <si>
    <t>ППТФ 300 Х 300</t>
  </si>
  <si>
    <t>ППФ 250</t>
  </si>
  <si>
    <t>ППФ 300</t>
  </si>
  <si>
    <t>ПРГ сталь 100</t>
  </si>
  <si>
    <t>ПРГ сталь 150</t>
  </si>
  <si>
    <t>ПРГ сталь 200</t>
  </si>
  <si>
    <t>ПРГ сталь 250</t>
  </si>
  <si>
    <t>ПРГ сталь 300</t>
  </si>
  <si>
    <t>ПФГ 100 L=1200мм.</t>
  </si>
  <si>
    <t>ПФГ 100 L=350мм.</t>
  </si>
  <si>
    <t>ПФГ 150 L=1200мм.</t>
  </si>
  <si>
    <t>ПФГ 150 L=350мм.</t>
  </si>
  <si>
    <t>ПФГ 200 L=1200мм.</t>
  </si>
  <si>
    <t>ПФГ 200 L=350мм.</t>
  </si>
  <si>
    <t>ПФГ 250 L=1200мм.</t>
  </si>
  <si>
    <t>ПФГ 250 L=350мм.</t>
  </si>
  <si>
    <t>ПФГ 300 L=1200мм.</t>
  </si>
  <si>
    <t>ПФГ 300 L=350мм.</t>
  </si>
  <si>
    <t>ПФР 100</t>
  </si>
  <si>
    <t>ПФР 150</t>
  </si>
  <si>
    <t>ПФР 200</t>
  </si>
  <si>
    <t>ПФР 250</t>
  </si>
  <si>
    <t>ПФР 300</t>
  </si>
  <si>
    <t>ПФРК 100</t>
  </si>
  <si>
    <t>ПФРК 150</t>
  </si>
  <si>
    <t>ПФРК 200</t>
  </si>
  <si>
    <t>ПФРК 300</t>
  </si>
  <si>
    <t>ТР 100 Х 100</t>
  </si>
  <si>
    <t>ТР 150 Х 100</t>
  </si>
  <si>
    <t>ТР 150 Х 150</t>
  </si>
  <si>
    <t>ТР 200 Х 100</t>
  </si>
  <si>
    <t>ТР 200 Х 150</t>
  </si>
  <si>
    <t>ТР 200 Х 200</t>
  </si>
  <si>
    <t>ТР 250 Х 100</t>
  </si>
  <si>
    <t>ТР 250 Х 150</t>
  </si>
  <si>
    <t>ТР 250 Х 200</t>
  </si>
  <si>
    <t>ТР 250 Х 250</t>
  </si>
  <si>
    <t>ТР 300 Х 100</t>
  </si>
  <si>
    <t>ТР 300 Х 150</t>
  </si>
  <si>
    <t>ТР 300 Х 200</t>
  </si>
  <si>
    <t>ТР 300 Х 250</t>
  </si>
  <si>
    <t>ТР 300 Х 300</t>
  </si>
  <si>
    <t>ТРФ 100 Х 100</t>
  </si>
  <si>
    <t>ТРФ 150 Х 100</t>
  </si>
  <si>
    <t>ТРФ 150 Х 150</t>
  </si>
  <si>
    <t>ТРФ 200 Х 100</t>
  </si>
  <si>
    <t>ТРФ 200 Х 150</t>
  </si>
  <si>
    <t>ТРФ 200 Х 200</t>
  </si>
  <si>
    <t>ТРФ 250 Х 100</t>
  </si>
  <si>
    <t>ТРФ 250 Х 150</t>
  </si>
  <si>
    <t>ТРФ 250 Х 200</t>
  </si>
  <si>
    <t>ТРФ 250 Х 250</t>
  </si>
  <si>
    <t>ТРФ 300 Х 100</t>
  </si>
  <si>
    <t>ТРФ 300 Х 150</t>
  </si>
  <si>
    <t>ТРФ 300 Х 200</t>
  </si>
  <si>
    <t>ТРФ 300 Х 250</t>
  </si>
  <si>
    <t>ТРФ 300 Х 300</t>
  </si>
  <si>
    <t>ТФ 100 Х 100</t>
  </si>
  <si>
    <t>ТФ 150 Х 100</t>
  </si>
  <si>
    <t>ТФ 150 Х 150</t>
  </si>
  <si>
    <t>ТФ 200 Х 100</t>
  </si>
  <si>
    <t>ТФ 200 Х 150</t>
  </si>
  <si>
    <t>ТФ 200 Х 200</t>
  </si>
  <si>
    <t>ТФ 250 Х 100</t>
  </si>
  <si>
    <t>ТФ 250 Х 150</t>
  </si>
  <si>
    <t>ТФ 250 Х 200</t>
  </si>
  <si>
    <t>ТФ 250 Х 250</t>
  </si>
  <si>
    <t>ТФ 300 Х 100</t>
  </si>
  <si>
    <t>ТФ 300 Х 150</t>
  </si>
  <si>
    <t>ТФ 300 Х 200</t>
  </si>
  <si>
    <t>ТФ 300 Х 250</t>
  </si>
  <si>
    <t>ТФ 300 Х 300</t>
  </si>
  <si>
    <t>УР 100</t>
  </si>
  <si>
    <t>УР 150</t>
  </si>
  <si>
    <t>УР 200</t>
  </si>
  <si>
    <t>УР 250</t>
  </si>
  <si>
    <t>УР 300</t>
  </si>
  <si>
    <t>УРГ 100</t>
  </si>
  <si>
    <t>УРГ 150</t>
  </si>
  <si>
    <t>УРГ 200</t>
  </si>
  <si>
    <t>УРГ 250</t>
  </si>
  <si>
    <t>УРГ 300</t>
  </si>
  <si>
    <t>УФ 100</t>
  </si>
  <si>
    <t>УФ 150</t>
  </si>
  <si>
    <t>УФ 200</t>
  </si>
  <si>
    <t>УФ 250</t>
  </si>
  <si>
    <t>УФ 300</t>
  </si>
  <si>
    <t>ХР 150 Х 100</t>
  </si>
  <si>
    <t>ХР 200 Х 100</t>
  </si>
  <si>
    <t>ХР 200 Х 150</t>
  </si>
  <si>
    <t>ХР 250 Х 100</t>
  </si>
  <si>
    <t>ХР 250 Х 150</t>
  </si>
  <si>
    <t>ХР 250 Х 200</t>
  </si>
  <si>
    <t>ХР 300 Х 150</t>
  </si>
  <si>
    <t>ХР 300 Х 200</t>
  </si>
  <si>
    <t>ХР 300 Х 250</t>
  </si>
  <si>
    <t>ХРГ 150 Х 100</t>
  </si>
  <si>
    <t>ХРГ 200 Х 100</t>
  </si>
  <si>
    <t>ХРГ 200 Х 150</t>
  </si>
  <si>
    <t>ХРГ 250 Х 100</t>
  </si>
  <si>
    <t>ХРГ 250 Х 150</t>
  </si>
  <si>
    <t>ХРГ 250 Х 200</t>
  </si>
  <si>
    <t>ХРГ 300 Х 150</t>
  </si>
  <si>
    <t>ХРГ 300 Х 200</t>
  </si>
  <si>
    <t>ХРГ 300 Х 250</t>
  </si>
  <si>
    <t>ХРФ 150 Х 100</t>
  </si>
  <si>
    <t>ХРФ 200 Х 100</t>
  </si>
  <si>
    <t>ХРФ 200 Х 150</t>
  </si>
  <si>
    <t>ХРФ 250 Х 100</t>
  </si>
  <si>
    <t>ХРФ 250 Х 150</t>
  </si>
  <si>
    <t>ХРФ 250 Х 200</t>
  </si>
  <si>
    <t>ХРФ 300 Х 150</t>
  </si>
  <si>
    <t>ХРФ 300 Х 200</t>
  </si>
  <si>
    <t>ХРФ 300 Х 250</t>
  </si>
  <si>
    <t>ХФ 100 Х 50</t>
  </si>
  <si>
    <t>ХФ 150 Х 100</t>
  </si>
  <si>
    <t>ХФ 200 Х 100</t>
  </si>
  <si>
    <t>ХФ 200 Х 150</t>
  </si>
  <si>
    <t>ХФ 250 Х 100</t>
  </si>
  <si>
    <t>ХФ 250 Х 150</t>
  </si>
  <si>
    <t>ХФ 250 Х 200</t>
  </si>
  <si>
    <t>ХФ 300 Х 100</t>
  </si>
  <si>
    <t>ХФ 300 Х 150</t>
  </si>
  <si>
    <t>ХФ 300 Х 200</t>
  </si>
  <si>
    <t>ХФ 300 Х 250</t>
  </si>
  <si>
    <t>Цена</t>
  </si>
  <si>
    <t>ЦПП</t>
  </si>
  <si>
    <t>изделия</t>
  </si>
  <si>
    <t>ИТОГО</t>
  </si>
  <si>
    <t>Наименование</t>
  </si>
  <si>
    <t>ПФРК 400</t>
  </si>
  <si>
    <t>ПФРК 250</t>
  </si>
  <si>
    <t>Эскиз</t>
  </si>
  <si>
    <t>Двойной раструб (ДР)</t>
  </si>
  <si>
    <t>ППФ 100</t>
  </si>
  <si>
    <t>ППФ 150</t>
  </si>
  <si>
    <t>ППФ 200</t>
  </si>
  <si>
    <t>1+1</t>
  </si>
  <si>
    <t>2+2</t>
  </si>
  <si>
    <t>2+1</t>
  </si>
  <si>
    <t>ХРФ 100 Х 50</t>
  </si>
  <si>
    <t xml:space="preserve">Крест раструбный (КР) </t>
  </si>
  <si>
    <t>Крест фланцевый (КФ)</t>
  </si>
  <si>
    <t>Отвод раструбный (ОР)</t>
  </si>
  <si>
    <t>Крест фланец-раструб с пожарной подставкой (ППКРФ)</t>
  </si>
  <si>
    <t>Крест фланцевый с пожарной подставкой (ППКФ)</t>
  </si>
  <si>
    <t>Пожарная подставка раструбная (ППР)</t>
  </si>
  <si>
    <t>Тройник раструб-фланец с пожарной подставкой (ППТРФ)</t>
  </si>
  <si>
    <t>Пожарная подставка фланцевая (ППФ)</t>
  </si>
  <si>
    <t>Патрубок фланец-раструб (ПФР)</t>
  </si>
  <si>
    <t>Патрубок фланец-расруб с компенсатором (ПФРК)</t>
  </si>
  <si>
    <t>Тройник раструб-фланец (ТРФ)</t>
  </si>
  <si>
    <t>Тройник-фланцевый (ТФ)</t>
  </si>
  <si>
    <t>Переход раструбный (ХР)</t>
  </si>
  <si>
    <t>Переход раструб-фланец (ХРФ)</t>
  </si>
  <si>
    <t>Переход фланцевый (ХФ)</t>
  </si>
  <si>
    <t>Отводы стальные с ЦПП</t>
  </si>
  <si>
    <t>Отвод стальной д. 57 мм.</t>
  </si>
  <si>
    <t>Отвод стальной д. 76 мм.</t>
  </si>
  <si>
    <t>Отвод стальной д. 89 мм.</t>
  </si>
  <si>
    <t>Отвод стальной д. 108 мм.</t>
  </si>
  <si>
    <t>Отвод стальной д. 159 мм.</t>
  </si>
  <si>
    <t>Отвод стальной д. 219 мм.</t>
  </si>
  <si>
    <t>Отвод стальной д. 325 мм.</t>
  </si>
  <si>
    <t>Отвод стальной д. 426 мм.</t>
  </si>
  <si>
    <t>Изделие</t>
  </si>
  <si>
    <t>Итого</t>
  </si>
  <si>
    <t>Название изделия</t>
  </si>
  <si>
    <t>Тройник фланцевый с пожарной подставкой (ППТФ)</t>
  </si>
  <si>
    <t>Тройник раструбный (ТР)</t>
  </si>
  <si>
    <t>12,9 кг.</t>
  </si>
  <si>
    <t>22,8 кг.</t>
  </si>
  <si>
    <t>30,3 кг.</t>
  </si>
  <si>
    <t>51,7 кг.</t>
  </si>
  <si>
    <t>7,5 кг.</t>
  </si>
  <si>
    <t>13,8 кг.</t>
  </si>
  <si>
    <t>21,5 кг.</t>
  </si>
  <si>
    <t>31,1 кг.</t>
  </si>
  <si>
    <t>39,8 кг.</t>
  </si>
  <si>
    <t>56,4 кг.</t>
  </si>
  <si>
    <t>69,2 кг.</t>
  </si>
  <si>
    <t>78,2 кг.</t>
  </si>
  <si>
    <t>93,2 кг.</t>
  </si>
  <si>
    <t>109,9 кг.</t>
  </si>
  <si>
    <t>46,3 кг.</t>
  </si>
  <si>
    <t>69,7 кг.</t>
  </si>
  <si>
    <t>108,5 кг.</t>
  </si>
  <si>
    <t>119,2 кг.</t>
  </si>
  <si>
    <t>42,7 кг.</t>
  </si>
  <si>
    <t>60,1 кг.</t>
  </si>
  <si>
    <t>79,0 кг.</t>
  </si>
  <si>
    <t>76,4 кг.</t>
  </si>
  <si>
    <t>89,4 кг.</t>
  </si>
  <si>
    <t>106,3 кг.</t>
  </si>
  <si>
    <t>137,2 кг.</t>
  </si>
  <si>
    <t>156,4 кг.</t>
  </si>
  <si>
    <t>169,4 кг.</t>
  </si>
  <si>
    <t>19,5 кг.</t>
  </si>
  <si>
    <t>34,2 кг.</t>
  </si>
  <si>
    <t>50,4 кг.</t>
  </si>
  <si>
    <t>84,5 кг.</t>
  </si>
  <si>
    <t>15,2 кг.</t>
  </si>
  <si>
    <t>15,3 кг.</t>
  </si>
  <si>
    <t>27,7 кг.</t>
  </si>
  <si>
    <t>27,8 кг.</t>
  </si>
  <si>
    <t>40,7 кг.</t>
  </si>
  <si>
    <t>40,2 кг.</t>
  </si>
  <si>
    <t>53,7 кг.</t>
  </si>
  <si>
    <t>54,7 кг.</t>
  </si>
  <si>
    <t>68,3 кг.</t>
  </si>
  <si>
    <t>69,4 кг.</t>
  </si>
  <si>
    <t>225,0 кг.</t>
  </si>
  <si>
    <t>36,7 кг.</t>
  </si>
  <si>
    <t>57,5 кг.</t>
  </si>
  <si>
    <t>25,0 кг.</t>
  </si>
  <si>
    <t>75,9 кг.</t>
  </si>
  <si>
    <t>32,0 кг.</t>
  </si>
  <si>
    <t>102,4 кг.</t>
  </si>
  <si>
    <t>45,5 кг.</t>
  </si>
  <si>
    <t>125,3 кг.</t>
  </si>
  <si>
    <t>60,0 кг.</t>
  </si>
  <si>
    <t>48,8 кг.</t>
  </si>
  <si>
    <t>92,5 кг.</t>
  </si>
  <si>
    <t>108,4 кг.</t>
  </si>
  <si>
    <t>117,2 кг.</t>
  </si>
  <si>
    <t>130,8 кг.</t>
  </si>
  <si>
    <t>139,0 кг.</t>
  </si>
  <si>
    <t>170,3 кг.</t>
  </si>
  <si>
    <t>193,4 кг.</t>
  </si>
  <si>
    <t>57,9 кг.</t>
  </si>
  <si>
    <t>65,2 кг.</t>
  </si>
  <si>
    <t>80,9 кг.</t>
  </si>
  <si>
    <t>103,8 кг.</t>
  </si>
  <si>
    <t>68,7 кг.</t>
  </si>
  <si>
    <t>99,7 кг.</t>
  </si>
  <si>
    <t>109,3 кг.</t>
  </si>
  <si>
    <t>125,5 кг.</t>
  </si>
  <si>
    <t>124,0 кг.</t>
  </si>
  <si>
    <t>142,0 кг.</t>
  </si>
  <si>
    <t>135,9 кг.</t>
  </si>
  <si>
    <t>145,6 кг.</t>
  </si>
  <si>
    <t>152,4 кг.</t>
  </si>
  <si>
    <t>138,0 кг.</t>
  </si>
  <si>
    <t>158,7 кг.</t>
  </si>
  <si>
    <t>13,4 кг.</t>
  </si>
  <si>
    <t>14,3 кг.</t>
  </si>
  <si>
    <t>24,8 кг.</t>
  </si>
  <si>
    <t>31,8 кг.</t>
  </si>
  <si>
    <t>56,9 кг.</t>
  </si>
  <si>
    <t>25,9 кг.</t>
  </si>
  <si>
    <t>47,0 кг.</t>
  </si>
  <si>
    <t>52,7 кг.</t>
  </si>
  <si>
    <t>67,9 кг.</t>
  </si>
  <si>
    <t>82,4 кг.</t>
  </si>
  <si>
    <t>86,2 кг.</t>
  </si>
  <si>
    <t>28,3 кг.</t>
  </si>
  <si>
    <t>54,2 кг.</t>
  </si>
  <si>
    <t>71,5 кг.</t>
  </si>
  <si>
    <t>89,3 кг.</t>
  </si>
  <si>
    <t>18,9 кг.</t>
  </si>
  <si>
    <t>32,5 кг.</t>
  </si>
  <si>
    <t>48,2 кг.</t>
  </si>
  <si>
    <t>63,0 кг.</t>
  </si>
  <si>
    <t>78,9 кг.</t>
  </si>
  <si>
    <t>33,2 кг.</t>
  </si>
  <si>
    <t>61,6 кг.</t>
  </si>
  <si>
    <t>74,9 кг.</t>
  </si>
  <si>
    <t>84,4 кг.</t>
  </si>
  <si>
    <t>106,0 кг.</t>
  </si>
  <si>
    <t>120,3 кг.</t>
  </si>
  <si>
    <t>102,2 кг.</t>
  </si>
  <si>
    <t>106,8 кг.</t>
  </si>
  <si>
    <t>113,3 кг.</t>
  </si>
  <si>
    <t>129,9 кг.</t>
  </si>
  <si>
    <t>10,3 кг.</t>
  </si>
  <si>
    <t>18,3 кг.</t>
  </si>
  <si>
    <t>22,7 кг.</t>
  </si>
  <si>
    <t>33,9 кг.</t>
  </si>
  <si>
    <t>36,0 кг.</t>
  </si>
  <si>
    <t>108,0 кг.</t>
  </si>
  <si>
    <t>66,0 кг.</t>
  </si>
  <si>
    <t>33,8 кг.</t>
  </si>
  <si>
    <t>19,2 кг.</t>
  </si>
  <si>
    <t>81,9 кг.</t>
  </si>
  <si>
    <t>21,0 кг.</t>
  </si>
  <si>
    <t>39,5 кг.</t>
  </si>
  <si>
    <t>54,0 кг.</t>
  </si>
  <si>
    <t>77,4 кг.</t>
  </si>
  <si>
    <t>25,4 кг.</t>
  </si>
  <si>
    <t>41,0 кг.</t>
  </si>
  <si>
    <t>38,0 кг.</t>
  </si>
  <si>
    <t>78,8 кг.</t>
  </si>
  <si>
    <t>17,4 кг.</t>
  </si>
  <si>
    <t>28,0 кг.</t>
  </si>
  <si>
    <t>47,2 кг.</t>
  </si>
  <si>
    <t>66,1 кг.</t>
  </si>
  <si>
    <t>18,7 кг.</t>
  </si>
  <si>
    <t>80,5 кг.</t>
  </si>
  <si>
    <t>15,6 кг.</t>
  </si>
  <si>
    <t>32,9 кг.</t>
  </si>
  <si>
    <t>40,6 кг.</t>
  </si>
  <si>
    <t>41,5 кг.</t>
  </si>
  <si>
    <t>73,7 кг.</t>
  </si>
  <si>
    <t>Вес 1 шт. с ЦПП</t>
  </si>
  <si>
    <t>41,3 кг.</t>
  </si>
  <si>
    <t>33,4 кг.</t>
  </si>
  <si>
    <t>49,8 кг.</t>
  </si>
  <si>
    <t>59,8 кг.</t>
  </si>
  <si>
    <t>69,5 кг.</t>
  </si>
  <si>
    <t>85,4 кг.</t>
  </si>
  <si>
    <t>72,7 кг.</t>
  </si>
  <si>
    <t>81,8 кг.</t>
  </si>
  <si>
    <t>99,5 кг.</t>
  </si>
  <si>
    <t>107,3 кг.</t>
  </si>
  <si>
    <t>98,0 кг.</t>
  </si>
  <si>
    <t>115,4 кг.</t>
  </si>
  <si>
    <t>125,2 кг.</t>
  </si>
  <si>
    <t>153,2 кг.</t>
  </si>
  <si>
    <t>38,3 кг.</t>
  </si>
  <si>
    <t>47,7 кг.</t>
  </si>
  <si>
    <t>70,4 кг.</t>
  </si>
  <si>
    <t>62,8 кг.</t>
  </si>
  <si>
    <t>75,8 кг.</t>
  </si>
  <si>
    <t>97,7 кг.</t>
  </si>
  <si>
    <t>76,9 кг.</t>
  </si>
  <si>
    <t>89,9 кг.</t>
  </si>
  <si>
    <t>132,7 кг.</t>
  </si>
  <si>
    <t>92,7 кг.</t>
  </si>
  <si>
    <t>104,2 кг.</t>
  </si>
  <si>
    <t>122,9 кг.</t>
  </si>
  <si>
    <t>163,5 кг.</t>
  </si>
  <si>
    <t>113,4 кг.</t>
  </si>
  <si>
    <t>124,4 кг.</t>
  </si>
  <si>
    <t>150,7 кг.</t>
  </si>
  <si>
    <t>128,0 кг.</t>
  </si>
  <si>
    <t>19,7 кг.</t>
  </si>
  <si>
    <t>32,2 кг.</t>
  </si>
  <si>
    <t>49,3 кг.</t>
  </si>
  <si>
    <t>67,5 кг.</t>
  </si>
  <si>
    <t>66,7 кг.</t>
  </si>
  <si>
    <t>76,7 кг.</t>
  </si>
  <si>
    <t>80,0 кг.</t>
  </si>
  <si>
    <t>98,8 кг.</t>
  </si>
  <si>
    <t>88,9 кг.</t>
  </si>
  <si>
    <t>115,0 кг.</t>
  </si>
  <si>
    <t>143,8 кг.</t>
  </si>
  <si>
    <t>126,3 кг.</t>
  </si>
  <si>
    <t>161,3 кг.</t>
  </si>
  <si>
    <t>172,5 кг.</t>
  </si>
  <si>
    <t>112,2 кг.</t>
  </si>
  <si>
    <t>175,0 кг.</t>
  </si>
  <si>
    <t>203,8 кг.</t>
  </si>
  <si>
    <t>137,5 кг.</t>
  </si>
  <si>
    <t>153,8 кг.</t>
  </si>
  <si>
    <t>162,5 кг.</t>
  </si>
  <si>
    <t>175,9 кг.</t>
  </si>
  <si>
    <t>83,8 кг.</t>
  </si>
  <si>
    <t>87,3 кг.</t>
  </si>
  <si>
    <t>101,2 кг.</t>
  </si>
  <si>
    <t>112,5 кг.</t>
  </si>
  <si>
    <t>125,0 кг.</t>
  </si>
  <si>
    <t>135,3 кг.</t>
  </si>
  <si>
    <t>150,8 кг.</t>
  </si>
  <si>
    <t>128,9 кг.</t>
  </si>
  <si>
    <t>41,7 кг.</t>
  </si>
  <si>
    <t>66,2 кг.</t>
  </si>
  <si>
    <t>70,8 кг.</t>
  </si>
  <si>
    <t>82,9 кг.</t>
  </si>
  <si>
    <t>86,8 кг.</t>
  </si>
  <si>
    <t>104,5 кг.</t>
  </si>
  <si>
    <t>122,8 кг.</t>
  </si>
  <si>
    <t>39,2 кг.</t>
  </si>
  <si>
    <t>52,2 кг.</t>
  </si>
  <si>
    <t>60,7 кг.</t>
  </si>
  <si>
    <t>74,2 кг.</t>
  </si>
  <si>
    <t>74,8 кг.</t>
  </si>
  <si>
    <t>86,3 кг.</t>
  </si>
  <si>
    <t>103,4 кг.</t>
  </si>
  <si>
    <t>113,0 кг.</t>
  </si>
  <si>
    <t>127,9 кг.</t>
  </si>
  <si>
    <t>61,4 кг.</t>
  </si>
  <si>
    <t>58,5 кг.</t>
  </si>
  <si>
    <t>50,8 кг.</t>
  </si>
  <si>
    <t>84,0 кг.</t>
  </si>
  <si>
    <t>45,0 кг.</t>
  </si>
  <si>
    <t>37,3 кг.</t>
  </si>
  <si>
    <t>67,2 кг</t>
  </si>
  <si>
    <t>26,2 кг.</t>
  </si>
  <si>
    <t>41,8 кг.</t>
  </si>
  <si>
    <t>40,3 кг.</t>
  </si>
  <si>
    <t>62,4 кг.</t>
  </si>
  <si>
    <t>61,3 кг.</t>
  </si>
  <si>
    <t>52,5 кг.</t>
  </si>
  <si>
    <t>88,4 кг.</t>
  </si>
  <si>
    <t>73,2 кг.</t>
  </si>
  <si>
    <t>64,7 кг.</t>
  </si>
  <si>
    <t>63,8 кг.</t>
  </si>
  <si>
    <t>57,0 кг.</t>
  </si>
  <si>
    <t>87,0 кг.</t>
  </si>
  <si>
    <t>Фланец ст. 100</t>
  </si>
  <si>
    <t>Фланец ст. 150</t>
  </si>
  <si>
    <t>Фланец ст. 200</t>
  </si>
  <si>
    <t>Фланец ст. 250</t>
  </si>
  <si>
    <t>Фланец ст. 300</t>
  </si>
  <si>
    <t>Фланец ст. 400</t>
  </si>
  <si>
    <t>4,0 кг.</t>
  </si>
  <si>
    <t>9,0 кг.</t>
  </si>
  <si>
    <t>13,9 кг.</t>
  </si>
  <si>
    <t>15,0 кг.</t>
  </si>
  <si>
    <t>22,0 кг.</t>
  </si>
  <si>
    <t>1,0 кг.</t>
  </si>
  <si>
    <t>2,9 кг.</t>
  </si>
  <si>
    <t>62,5 кг.</t>
  </si>
  <si>
    <t>Фланец пожарный</t>
  </si>
  <si>
    <t>12,3 кг.</t>
  </si>
  <si>
    <t>4,5 кг.</t>
  </si>
  <si>
    <t>121,5 кг.</t>
  </si>
  <si>
    <t>1,2 кг.</t>
  </si>
  <si>
    <t>7,2 кг.</t>
  </si>
  <si>
    <t>Вес с ЦПП</t>
  </si>
  <si>
    <t>31,5 кг.</t>
  </si>
  <si>
    <t>МРН - Муфта Ремонтная Надвижная</t>
  </si>
  <si>
    <t xml:space="preserve">МЗВ - 100  </t>
  </si>
  <si>
    <t>МЗВ - 150</t>
  </si>
  <si>
    <t>МЗВ - 200</t>
  </si>
  <si>
    <t>МЗВ - 250</t>
  </si>
  <si>
    <t>МЗВ - 300</t>
  </si>
  <si>
    <t xml:space="preserve">МЗВ - 50  </t>
  </si>
  <si>
    <t>12,0 кг.</t>
  </si>
  <si>
    <t>26,0 кг.</t>
  </si>
  <si>
    <t>46,0 кг.</t>
  </si>
  <si>
    <t>74,0 кг.</t>
  </si>
  <si>
    <t>118,0 кг.</t>
  </si>
  <si>
    <t>160,0 кг.</t>
  </si>
  <si>
    <t>Отвод раструб-гладкий конец - 90 гр. (УРГ)</t>
  </si>
  <si>
    <t>Отвод раструбный 90 гр. (УР)</t>
  </si>
  <si>
    <t>Отвод фланцевый 90 гр. (УФ)</t>
  </si>
  <si>
    <t>Отвод раструб - гладкий конец (ОРГ)</t>
  </si>
  <si>
    <t>МЗВ - 80</t>
  </si>
  <si>
    <t>20,0 кг.</t>
  </si>
  <si>
    <t>ХР 300 Х 100</t>
  </si>
  <si>
    <t>ХРФ 300 Х 100</t>
  </si>
  <si>
    <t>звоните</t>
  </si>
  <si>
    <t>ДРК 100</t>
  </si>
  <si>
    <t>ДРК 150</t>
  </si>
  <si>
    <t>ДРК 200</t>
  </si>
  <si>
    <t>34,5 кг.</t>
  </si>
  <si>
    <t>Двойной раструб с компенсатором (ДРК)</t>
  </si>
  <si>
    <t>ОРГ 100 10-45 гр.</t>
  </si>
  <si>
    <t>ОРГ 150 10-45 гр.</t>
  </si>
  <si>
    <t>ОРГ 200 10-45 гр.</t>
  </si>
  <si>
    <t>ОРГ 250 10-45 гр.</t>
  </si>
  <si>
    <t>ОРГ 300 10-45 гр.</t>
  </si>
  <si>
    <t>ОР 100 10-45 гр.</t>
  </si>
  <si>
    <t>ОР 150 10-45 гр.</t>
  </si>
  <si>
    <t>ОР 200 10-45 гр.</t>
  </si>
  <si>
    <t>ОР 250 10-45 гр.</t>
  </si>
  <si>
    <t>ОР 300 10-45 гр.</t>
  </si>
  <si>
    <t>Фасонные изделия     ( ГОСТ 5525-88 )</t>
  </si>
  <si>
    <t>Манж</t>
  </si>
  <si>
    <t xml:space="preserve">Изготавливаем любые изделия по эскизам заказчика. </t>
  </si>
  <si>
    <t>Прокладки резиновые</t>
  </si>
  <si>
    <t>Н- 1, 25 м</t>
  </si>
  <si>
    <t>Н- 1, 50 м</t>
  </si>
  <si>
    <t>Н- 1, 75 м</t>
  </si>
  <si>
    <t>Н- 2, 00 м</t>
  </si>
  <si>
    <t>Н- 2, 25 м</t>
  </si>
  <si>
    <t>Н- 2, 50 м</t>
  </si>
  <si>
    <t>Н- 2, 75 м</t>
  </si>
  <si>
    <t>Н- 3, 00 м</t>
  </si>
  <si>
    <t>Н- 3, 25 м</t>
  </si>
  <si>
    <t>Н- 3, 50 м</t>
  </si>
  <si>
    <t>ДРК 300</t>
  </si>
  <si>
    <t>ф 65</t>
  </si>
  <si>
    <t>ф 80</t>
  </si>
  <si>
    <t>ф 100</t>
  </si>
  <si>
    <t>ф 150</t>
  </si>
  <si>
    <t>МТР 300 - 1200</t>
  </si>
  <si>
    <t>Труба ЧШГ 80 L=6 м</t>
  </si>
  <si>
    <t xml:space="preserve">Труба ЧШГ 100 L=6 м </t>
  </si>
  <si>
    <t xml:space="preserve">Труба ЧШГ 125 L=6 м </t>
  </si>
  <si>
    <t xml:space="preserve">Труба ЧШГ 150 L=6 м </t>
  </si>
  <si>
    <t xml:space="preserve">Труба ЧШГ 200 L=6 м </t>
  </si>
  <si>
    <t xml:space="preserve">Труба ЧШГ 250 L=6 м </t>
  </si>
  <si>
    <t xml:space="preserve">Труба ЧШГ 300 L=6 м </t>
  </si>
  <si>
    <t xml:space="preserve">Труба ЧШГ 400 L=6 м </t>
  </si>
  <si>
    <t xml:space="preserve">Труба ЧШГ 500 L=6 м </t>
  </si>
  <si>
    <t xml:space="preserve">Труба ЧШГ 600 L=6 м </t>
  </si>
  <si>
    <t xml:space="preserve">Труба ЧШГ 700 L=6 м </t>
  </si>
  <si>
    <t xml:space="preserve">Труба ЧШГ 800 L=6 м </t>
  </si>
  <si>
    <t xml:space="preserve">Труба ЧШГ 900 L=6 м </t>
  </si>
  <si>
    <t xml:space="preserve">Труба ЧШГ 1000 L=6 м </t>
  </si>
  <si>
    <t>Вес</t>
  </si>
  <si>
    <t>с цпп</t>
  </si>
  <si>
    <t>с цпп+цинк</t>
  </si>
  <si>
    <t>ПФРК 50</t>
  </si>
  <si>
    <t>ПФРК 65</t>
  </si>
  <si>
    <t>ПФРК 80</t>
  </si>
  <si>
    <t>ПФРК 500</t>
  </si>
  <si>
    <t>ПФРК 600</t>
  </si>
  <si>
    <t>ПФРК 125</t>
  </si>
  <si>
    <t>8 кг.</t>
  </si>
  <si>
    <t>10,5 кг.</t>
  </si>
  <si>
    <t>13,5 кг.</t>
  </si>
  <si>
    <t>15 кг.</t>
  </si>
  <si>
    <t>22 кг.</t>
  </si>
  <si>
    <t>28 кг.</t>
  </si>
  <si>
    <t>46,5 кг.</t>
  </si>
  <si>
    <t>48 кг.</t>
  </si>
  <si>
    <t>140 кг.</t>
  </si>
  <si>
    <t>231 кг.</t>
  </si>
  <si>
    <t>МРН - 50  (в компл. с 2-мя манж.)</t>
  </si>
  <si>
    <t>МРН - 65  (в компл. с 2-мя манж)</t>
  </si>
  <si>
    <t>МРН - 80  (в компл. с 2-мя манж )</t>
  </si>
  <si>
    <t>МРН - 100  (в компл. с 2-мя манж )</t>
  </si>
  <si>
    <t>МРН - 150  (в компл. с 2-мя манж )</t>
  </si>
  <si>
    <t>МРН - 200  (в компл. с 2-мя манж )</t>
  </si>
  <si>
    <t>МРН - 250  (в компл. с 2-мя манж )</t>
  </si>
  <si>
    <t>МРН - 300  (в компл. с 2-мя манж )</t>
  </si>
  <si>
    <t>МРН - 400  (в компл. с 2-мя манж )</t>
  </si>
  <si>
    <t>МРН - 500  (в компл. с 2-мя манж )</t>
  </si>
  <si>
    <t>МСВ - Муфта свертная</t>
  </si>
  <si>
    <t>6 кг.</t>
  </si>
  <si>
    <t>8,5 кг.</t>
  </si>
  <si>
    <t>42,0 кг.</t>
  </si>
  <si>
    <t>МСВ - 100  (резиновый вкладыш)</t>
  </si>
  <si>
    <t>МСВ - 150  (резиновый вкладыш)</t>
  </si>
  <si>
    <t>12,5кг.</t>
  </si>
  <si>
    <t>25,7 кг.</t>
  </si>
  <si>
    <t>96 кг.</t>
  </si>
  <si>
    <t>Крест раструб- фланец (КРФ)</t>
  </si>
  <si>
    <t>Фланец Стальной РУ-10</t>
  </si>
  <si>
    <t>Фланец ст. 50</t>
  </si>
  <si>
    <t>Фланец ст. 65</t>
  </si>
  <si>
    <t>Фланец ст. 80</t>
  </si>
  <si>
    <t>ЗФ 80</t>
  </si>
  <si>
    <t>Заглушка чугунная фланцевая (ЗФ)</t>
  </si>
  <si>
    <t>Фланец ст. 500</t>
  </si>
  <si>
    <t>Фланец ст. 600</t>
  </si>
  <si>
    <t xml:space="preserve">  М16 - 65</t>
  </si>
  <si>
    <t xml:space="preserve">  М16 - 70</t>
  </si>
  <si>
    <t xml:space="preserve"> М20 - 80</t>
  </si>
  <si>
    <t xml:space="preserve">  М20 - 90</t>
  </si>
  <si>
    <t xml:space="preserve"> М24 - 100</t>
  </si>
  <si>
    <r>
      <t xml:space="preserve">Цена с учетом НДС на </t>
    </r>
    <r>
      <rPr>
        <sz val="11"/>
        <rFont val="Arial"/>
        <family val="2"/>
        <charset val="204"/>
      </rPr>
      <t xml:space="preserve"> </t>
    </r>
  </si>
  <si>
    <t>Монтажные комплекты                                                (болт нерж. + гайка нерж.)</t>
  </si>
  <si>
    <t>Гидрант пожарный подземный (ПГ) Водоприбор</t>
  </si>
  <si>
    <t>Н- 1, 00 м</t>
  </si>
  <si>
    <t>Н- 0,50 м</t>
  </si>
  <si>
    <t>Н- 0,75 м</t>
  </si>
  <si>
    <t>Н- 3,00 м</t>
  </si>
  <si>
    <t>2,1 кг.</t>
  </si>
  <si>
    <t>2,8 кг.</t>
  </si>
  <si>
    <t>3,2 кг.</t>
  </si>
  <si>
    <t>6,9 кг.</t>
  </si>
  <si>
    <t>27,0 кг</t>
  </si>
  <si>
    <t>40,0 кг</t>
  </si>
  <si>
    <t>88 кг</t>
  </si>
  <si>
    <t>111 кг</t>
  </si>
  <si>
    <t>136 кг</t>
  </si>
  <si>
    <t>169 кг</t>
  </si>
  <si>
    <t>228 кг</t>
  </si>
  <si>
    <t>297 кг</t>
  </si>
  <si>
    <t>371 кг</t>
  </si>
  <si>
    <t>571 кг</t>
  </si>
  <si>
    <t>780 кг</t>
  </si>
  <si>
    <t>1015 кг</t>
  </si>
  <si>
    <t>1314 кг</t>
  </si>
  <si>
    <t>1606 кг</t>
  </si>
  <si>
    <t>1930 кг</t>
  </si>
  <si>
    <t>2281 кг</t>
  </si>
  <si>
    <t>114 кг</t>
  </si>
  <si>
    <t>172 кг</t>
  </si>
  <si>
    <t>234 кг</t>
  </si>
  <si>
    <t>306 кг</t>
  </si>
  <si>
    <t>385 кг</t>
  </si>
  <si>
    <t>566 кг</t>
  </si>
  <si>
    <t>774 кг</t>
  </si>
  <si>
    <t>152,4 кг</t>
  </si>
  <si>
    <t>78,0 кг.</t>
  </si>
  <si>
    <t>116,2 кг</t>
  </si>
  <si>
    <t>142,5 кг</t>
  </si>
  <si>
    <t>ОРГ 400-1000    10-60 гр.</t>
  </si>
  <si>
    <t>УРГ 400-1000</t>
  </si>
  <si>
    <t>ТР 400 Х ; 1000 Х</t>
  </si>
  <si>
    <t>УР 400-1000</t>
  </si>
  <si>
    <t>ОР 400-1000    10-60 гр.</t>
  </si>
  <si>
    <t>УФ 400 - 1000</t>
  </si>
  <si>
    <t>ТФ 400 Х ; 1000 Х</t>
  </si>
  <si>
    <t>ППР 400-1000</t>
  </si>
  <si>
    <t>ППТФ 400 Х ; 1000 Х</t>
  </si>
  <si>
    <t>ППФ 400-1000</t>
  </si>
  <si>
    <t>КР 400 Х ; 1000 Х</t>
  </si>
  <si>
    <t>ХФ 400 Х ; 1000 Х</t>
  </si>
  <si>
    <t>ХР 400 Х ; 1000 Х</t>
  </si>
  <si>
    <t>ХРФ 400 Х ; 1000 Х</t>
  </si>
  <si>
    <t>КФ 400 Х ; 1000 Х</t>
  </si>
  <si>
    <t>ДР 400-1000</t>
  </si>
  <si>
    <t>ППКФ 400 Х ; 1000 Х</t>
  </si>
  <si>
    <t>Переход раструб-гладкий конец (ХРГ)</t>
  </si>
  <si>
    <t>ХРГ 300 Х 100</t>
  </si>
  <si>
    <t>60,3 кг.</t>
  </si>
  <si>
    <t>Патрубок раструб-гл. конец с переходом на сталь (ПРГ сталь)</t>
  </si>
  <si>
    <t>ПФР 400-1000</t>
  </si>
  <si>
    <t>ПРГ сталь 400 - 1000</t>
  </si>
  <si>
    <t>ф 200</t>
  </si>
  <si>
    <t>ф 250</t>
  </si>
  <si>
    <t>ф 300</t>
  </si>
  <si>
    <t>ПФ</t>
  </si>
  <si>
    <t>ЗФ 400</t>
  </si>
  <si>
    <t>ЗФ ПП</t>
  </si>
  <si>
    <t>41 кг</t>
  </si>
  <si>
    <t>25 кг</t>
  </si>
  <si>
    <t xml:space="preserve"> ф 50</t>
  </si>
  <si>
    <t>ф 400</t>
  </si>
  <si>
    <t>Н- 3,25 м</t>
  </si>
  <si>
    <t>Н- 3,50 м</t>
  </si>
  <si>
    <t>101,5 кг</t>
  </si>
  <si>
    <t>118,5 кг</t>
  </si>
  <si>
    <t>129,5 кг</t>
  </si>
  <si>
    <t>135,5 кг</t>
  </si>
  <si>
    <t>148,5 кг</t>
  </si>
  <si>
    <t>166 кг</t>
  </si>
  <si>
    <t>173,5 кг</t>
  </si>
  <si>
    <t>182,5 кг</t>
  </si>
  <si>
    <t>195,5 кг</t>
  </si>
  <si>
    <t>213 кг</t>
  </si>
  <si>
    <t>Патрубок фланец-гладкий конец (ПФГ)</t>
  </si>
  <si>
    <t>Монтажные комплекты                                        (болт оцинк. + гайка оцинк.)</t>
  </si>
  <si>
    <t>Гидрант пожарный подземный чугун (ПГ) ВМО</t>
  </si>
  <si>
    <t>МЗВ (30ч39р)- Задвижка с обрезиненным клином                             "Завод Водоприбор"</t>
  </si>
  <si>
    <t xml:space="preserve">Изготовление внутренней цементно-песчаной изоляции на изделия заказчика.      </t>
  </si>
  <si>
    <r>
      <t xml:space="preserve">Трубы чугунные высокопрочные с шаровидным графитом (ВЧШГ)    ТУ-1461-037-50254094-2008 </t>
    </r>
    <r>
      <rPr>
        <b/>
        <sz val="11"/>
        <color indexed="8"/>
        <rFont val="Arial"/>
        <family val="2"/>
        <charset val="204"/>
      </rPr>
      <t>"TYTON"</t>
    </r>
  </si>
  <si>
    <r>
      <t xml:space="preserve">Трубы чугунные высокопрочные с шаровидным графитом (ВЧШГ) ТУ-1461-037-50254094-2008  </t>
    </r>
    <r>
      <rPr>
        <b/>
        <sz val="11"/>
        <color indexed="8"/>
        <rFont val="Arial"/>
        <family val="2"/>
        <charset val="204"/>
      </rPr>
      <t>"VRS" (RJ)</t>
    </r>
  </si>
  <si>
    <r>
      <t xml:space="preserve">Трубы чугунные высокопрочные с шаровидным графитом (ВЧШГ) ТУ-1461-037-50254094-2008 </t>
    </r>
    <r>
      <rPr>
        <b/>
        <sz val="11"/>
        <color indexed="8"/>
        <rFont val="Arial"/>
        <family val="2"/>
        <charset val="204"/>
      </rPr>
      <t xml:space="preserve"> "RJS"</t>
    </r>
    <r>
      <rPr>
        <b/>
        <sz val="10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</rPr>
      <t>в комплекте с манжетой</t>
    </r>
  </si>
  <si>
    <t>МЗВ (30ч39р)- Задвижка с обрезиненным клином                                                  "Ci Китай"</t>
  </si>
  <si>
    <t>9,7 кг.</t>
  </si>
  <si>
    <t>16,5 кг.</t>
  </si>
  <si>
    <t>20,1 кг.</t>
  </si>
  <si>
    <t>65,7 кг.</t>
  </si>
  <si>
    <t>180,0 кг.</t>
  </si>
  <si>
    <t>01 февраля 2014 года.</t>
  </si>
  <si>
    <t>Манжета цена</t>
  </si>
  <si>
    <t>ДРК 250</t>
  </si>
  <si>
    <t>Отвод раструб-фланец 90 гр. (УРФ)</t>
  </si>
  <si>
    <t>УРФ 100</t>
  </si>
  <si>
    <t>УРФ 150</t>
  </si>
  <si>
    <t>УРФ 200</t>
  </si>
  <si>
    <t>УРФ 250</t>
  </si>
  <si>
    <t>УРФ 300</t>
  </si>
  <si>
    <t>УФГ 100</t>
  </si>
  <si>
    <t>УФГ 150</t>
  </si>
  <si>
    <t>УФГ 200</t>
  </si>
  <si>
    <t>УФГ 250</t>
  </si>
  <si>
    <t>УФГ 300</t>
  </si>
  <si>
    <t>УФГ 400 - 1000</t>
  </si>
  <si>
    <t>Отвод фланец-гладкий конец 90 гр. (УФГ)</t>
  </si>
  <si>
    <r>
      <rPr>
        <b/>
        <sz val="14"/>
        <rFont val="Arial"/>
        <family val="2"/>
        <charset val="204"/>
      </rPr>
      <t xml:space="preserve">Тел. (499)  343-20-81      www.infavorit.ru,  infavorit@yandex.ru </t>
    </r>
    <r>
      <rPr>
        <b/>
        <sz val="12"/>
        <rFont val="Arial"/>
        <family val="2"/>
        <charset val="204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</si>
</sst>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F800]dddd\,\ mmmm\ dd\,\ yyyy"/>
    <numFmt numFmtId="165" formatCode="#,##0_р_."/>
  </numFmts>
  <fonts count="38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indexed="8"/>
      <name val="Arial"/>
      <family val="2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Comic Sans MS"/>
      <family val="4"/>
      <charset val="204"/>
    </font>
    <font>
      <b/>
      <sz val="11"/>
      <name val="Arial"/>
      <family val="2"/>
      <charset val="204"/>
    </font>
    <font>
      <sz val="7"/>
      <name val="Arial"/>
      <family val="2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Comic Sans MS"/>
      <family val="4"/>
      <charset val="204"/>
    </font>
    <font>
      <sz val="11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theme="0"/>
      <name val="Arial"/>
      <family val="2"/>
      <charset val="204"/>
    </font>
    <font>
      <sz val="8"/>
      <name val="SimSun"/>
      <family val="2"/>
      <charset val="204"/>
    </font>
    <font>
      <b/>
      <sz val="10"/>
      <color rgb="FF000000"/>
      <name val="Arial"/>
      <family val="2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horizontal="left"/>
    </xf>
    <xf numFmtId="43" fontId="2" fillId="0" borderId="0" applyFont="0" applyFill="0" applyBorder="0" applyAlignment="0" applyProtection="0"/>
    <xf numFmtId="0" fontId="27" fillId="0" borderId="0">
      <alignment horizontal="left"/>
    </xf>
    <xf numFmtId="0" fontId="1" fillId="0" borderId="0"/>
  </cellStyleXfs>
  <cellXfs count="502">
    <xf numFmtId="0" fontId="0" fillId="0" borderId="0" xfId="0" applyAlignment="1"/>
    <xf numFmtId="40" fontId="0" fillId="0" borderId="7" xfId="0" applyNumberForma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" fontId="0" fillId="0" borderId="7" xfId="0" applyNumberForma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" fontId="0" fillId="0" borderId="34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1" fontId="0" fillId="0" borderId="4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4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vertical="center" wrapText="1"/>
    </xf>
    <xf numFmtId="0" fontId="16" fillId="0" borderId="34" xfId="0" applyNumberFormat="1" applyFont="1" applyBorder="1" applyAlignment="1">
      <alignment horizontal="center" vertical="center"/>
    </xf>
    <xf numFmtId="0" fontId="16" fillId="0" borderId="35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center" vertical="center"/>
    </xf>
    <xf numFmtId="0" fontId="16" fillId="0" borderId="51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0" fillId="0" borderId="53" xfId="0" applyBorder="1" applyAlignment="1"/>
    <xf numFmtId="0" fontId="14" fillId="0" borderId="12" xfId="0" applyFont="1" applyBorder="1" applyAlignment="1">
      <alignment horizontal="left"/>
    </xf>
    <xf numFmtId="0" fontId="0" fillId="0" borderId="0" xfId="0" applyBorder="1" applyAlignment="1"/>
    <xf numFmtId="1" fontId="0" fillId="0" borderId="16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44" xfId="0" applyNumberFormat="1" applyFont="1" applyBorder="1" applyAlignment="1">
      <alignment horizontal="center" vertical="center"/>
    </xf>
    <xf numFmtId="1" fontId="0" fillId="0" borderId="57" xfId="0" applyNumberFormat="1" applyFont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57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 wrapText="1"/>
    </xf>
    <xf numFmtId="1" fontId="0" fillId="0" borderId="58" xfId="0" applyNumberFormat="1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0" fontId="16" fillId="0" borderId="41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15" fillId="0" borderId="11" xfId="0" applyFont="1" applyBorder="1" applyAlignment="1"/>
    <xf numFmtId="0" fontId="0" fillId="0" borderId="46" xfId="0" applyBorder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6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16" fillId="0" borderId="52" xfId="0" applyNumberFormat="1" applyFont="1" applyBorder="1" applyAlignment="1">
      <alignment horizontal="center" vertical="center"/>
    </xf>
    <xf numFmtId="0" fontId="16" fillId="0" borderId="4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/>
    </xf>
    <xf numFmtId="165" fontId="0" fillId="0" borderId="52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5" fontId="2" fillId="0" borderId="61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57" xfId="0" applyNumberFormat="1" applyFon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" fontId="2" fillId="0" borderId="68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42" xfId="0" applyNumberFormat="1" applyBorder="1" applyAlignment="1">
      <alignment horizontal="center" vertical="center"/>
    </xf>
    <xf numFmtId="165" fontId="0" fillId="0" borderId="18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20" fillId="0" borderId="24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165" fontId="0" fillId="0" borderId="8" xfId="0" applyNumberFormat="1" applyFon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2" fillId="0" borderId="42" xfId="0" applyFont="1" applyBorder="1" applyAlignment="1">
      <alignment vertical="center" wrapText="1"/>
    </xf>
    <xf numFmtId="0" fontId="0" fillId="0" borderId="48" xfId="0" applyBorder="1" applyAlignment="1"/>
    <xf numFmtId="0" fontId="0" fillId="0" borderId="55" xfId="0" applyBorder="1" applyAlignment="1"/>
    <xf numFmtId="0" fontId="2" fillId="0" borderId="36" xfId="0" applyFont="1" applyBorder="1" applyAlignment="1">
      <alignment vertical="center" wrapText="1"/>
    </xf>
    <xf numFmtId="0" fontId="0" fillId="0" borderId="47" xfId="0" applyBorder="1" applyAlignment="1"/>
    <xf numFmtId="0" fontId="0" fillId="0" borderId="54" xfId="0" applyBorder="1" applyAlignment="1"/>
    <xf numFmtId="165" fontId="2" fillId="0" borderId="4" xfId="0" applyNumberFormat="1" applyFon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3" fontId="25" fillId="0" borderId="8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" fontId="0" fillId="0" borderId="34" xfId="1" applyNumberFormat="1" applyFont="1" applyBorder="1" applyAlignment="1">
      <alignment horizontal="center"/>
    </xf>
    <xf numFmtId="1" fontId="0" fillId="0" borderId="35" xfId="1" applyNumberFormat="1" applyFont="1" applyBorder="1" applyAlignment="1">
      <alignment horizontal="center"/>
    </xf>
    <xf numFmtId="1" fontId="0" fillId="0" borderId="25" xfId="1" applyNumberFormat="1" applyFont="1" applyBorder="1" applyAlignment="1">
      <alignment horizontal="center"/>
    </xf>
    <xf numFmtId="0" fontId="2" fillId="0" borderId="15" xfId="2" applyFont="1" applyBorder="1" applyAlignment="1">
      <alignment vertical="center" wrapText="1"/>
    </xf>
    <xf numFmtId="1" fontId="2" fillId="0" borderId="24" xfId="2" applyNumberFormat="1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2" fillId="0" borderId="9" xfId="2" applyFont="1" applyBorder="1" applyAlignment="1">
      <alignment vertical="center" wrapText="1"/>
    </xf>
    <xf numFmtId="1" fontId="2" fillId="0" borderId="25" xfId="2" applyNumberFormat="1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1" fontId="2" fillId="0" borderId="14" xfId="2" applyNumberFormat="1" applyFont="1" applyBorder="1" applyAlignment="1">
      <alignment horizontal="center" vertical="center"/>
    </xf>
    <xf numFmtId="0" fontId="2" fillId="0" borderId="10" xfId="2" applyFont="1" applyBorder="1" applyAlignment="1">
      <alignment vertical="center" wrapText="1"/>
    </xf>
    <xf numFmtId="3" fontId="2" fillId="0" borderId="3" xfId="2" applyNumberFormat="1" applyFont="1" applyBorder="1" applyAlignment="1">
      <alignment horizontal="center" vertical="center"/>
    </xf>
    <xf numFmtId="3" fontId="2" fillId="0" borderId="5" xfId="2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35" xfId="2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3" fontId="2" fillId="0" borderId="16" xfId="2" applyNumberFormat="1" applyFont="1" applyBorder="1" applyAlignment="1">
      <alignment horizontal="center" vertical="center"/>
    </xf>
    <xf numFmtId="3" fontId="2" fillId="0" borderId="18" xfId="2" applyNumberFormat="1" applyFont="1" applyBorder="1" applyAlignment="1">
      <alignment horizontal="center" vertical="center"/>
    </xf>
    <xf numFmtId="3" fontId="2" fillId="0" borderId="4" xfId="2" applyNumberFormat="1" applyFont="1" applyBorder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4" fillId="0" borderId="17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7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0" fontId="25" fillId="0" borderId="39" xfId="0" applyFont="1" applyFill="1" applyBorder="1" applyAlignment="1">
      <alignment horizontal="center" wrapText="1"/>
    </xf>
    <xf numFmtId="3" fontId="25" fillId="0" borderId="46" xfId="0" applyNumberFormat="1" applyFont="1" applyFill="1" applyBorder="1" applyAlignment="1">
      <alignment horizontal="center" vertical="center" wrapText="1"/>
    </xf>
    <xf numFmtId="40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0" fontId="8" fillId="0" borderId="6" xfId="0" applyNumberFormat="1" applyFont="1" applyBorder="1" applyAlignment="1">
      <alignment horizontal="center" vertical="center"/>
    </xf>
    <xf numFmtId="0" fontId="29" fillId="4" borderId="41" xfId="0" applyFont="1" applyFill="1" applyBorder="1" applyAlignment="1">
      <alignment horizontal="center" vertical="center" wrapText="1"/>
    </xf>
    <xf numFmtId="0" fontId="29" fillId="4" borderId="41" xfId="0" applyFont="1" applyFill="1" applyBorder="1" applyAlignment="1">
      <alignment vertical="center" wrapText="1"/>
    </xf>
    <xf numFmtId="0" fontId="0" fillId="0" borderId="53" xfId="0" applyBorder="1" applyAlignment="1">
      <alignment horizontal="left" vertical="center" wrapText="1"/>
    </xf>
    <xf numFmtId="1" fontId="8" fillId="0" borderId="53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0" fontId="16" fillId="0" borderId="53" xfId="0" applyNumberFormat="1" applyFont="1" applyBorder="1" applyAlignment="1">
      <alignment horizontal="center" vertical="center"/>
    </xf>
    <xf numFmtId="0" fontId="0" fillId="0" borderId="53" xfId="0" applyBorder="1" applyAlignment="1">
      <alignment vertical="center" wrapText="1"/>
    </xf>
    <xf numFmtId="3" fontId="0" fillId="0" borderId="53" xfId="0" applyNumberFormat="1" applyFont="1" applyBorder="1" applyAlignment="1">
      <alignment horizontal="center" vertical="center"/>
    </xf>
    <xf numFmtId="165" fontId="0" fillId="0" borderId="53" xfId="0" applyNumberFormat="1" applyBorder="1" applyAlignment="1">
      <alignment horizontal="center" vertical="center"/>
    </xf>
    <xf numFmtId="165" fontId="0" fillId="0" borderId="53" xfId="0" applyNumberFormat="1" applyFont="1" applyBorder="1" applyAlignment="1">
      <alignment horizontal="center" vertical="center"/>
    </xf>
    <xf numFmtId="40" fontId="0" fillId="0" borderId="53" xfId="0" applyNumberFormat="1" applyFon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4" fillId="0" borderId="26" xfId="0" applyFont="1" applyFill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31" fillId="0" borderId="2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36" fillId="2" borderId="33" xfId="0" applyFont="1" applyFill="1" applyBorder="1" applyAlignment="1">
      <alignment horizontal="center" vertical="top" wrapText="1"/>
    </xf>
    <xf numFmtId="0" fontId="36" fillId="2" borderId="12" xfId="0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horizontal="center" vertical="top" wrapText="1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2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center" vertical="center"/>
    </xf>
    <xf numFmtId="40" fontId="2" fillId="0" borderId="44" xfId="0" applyNumberFormat="1" applyFont="1" applyBorder="1" applyAlignment="1">
      <alignment horizontal="center" vertical="center"/>
    </xf>
    <xf numFmtId="40" fontId="2" fillId="0" borderId="12" xfId="0" applyNumberFormat="1" applyFont="1" applyBorder="1" applyAlignment="1">
      <alignment horizontal="center" vertical="center"/>
    </xf>
    <xf numFmtId="40" fontId="2" fillId="0" borderId="45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40" fontId="2" fillId="0" borderId="33" xfId="0" applyNumberFormat="1" applyFont="1" applyBorder="1" applyAlignment="1">
      <alignment horizontal="center" vertical="center"/>
    </xf>
    <xf numFmtId="40" fontId="0" fillId="0" borderId="24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31" fillId="0" borderId="2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64" xfId="0" applyBorder="1" applyAlignment="1">
      <alignment horizontal="left"/>
    </xf>
    <xf numFmtId="3" fontId="31" fillId="0" borderId="4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/>
    <xf numFmtId="0" fontId="0" fillId="0" borderId="41" xfId="0" applyBorder="1" applyAlignment="1"/>
    <xf numFmtId="0" fontId="4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1" fontId="8" fillId="0" borderId="5" xfId="0" applyNumberFormat="1" applyFont="1" applyBorder="1" applyAlignment="1">
      <alignment horizontal="center" vertical="center"/>
    </xf>
    <xf numFmtId="1" fontId="8" fillId="0" borderId="56" xfId="0" applyNumberFormat="1" applyFont="1" applyBorder="1" applyAlignment="1">
      <alignment horizontal="center" vertical="center"/>
    </xf>
    <xf numFmtId="40" fontId="0" fillId="0" borderId="24" xfId="0" applyNumberFormat="1" applyFont="1" applyBorder="1" applyAlignment="1">
      <alignment horizontal="center" vertical="center"/>
    </xf>
    <xf numFmtId="0" fontId="0" fillId="0" borderId="43" xfId="0" applyBorder="1" applyAlignment="1"/>
    <xf numFmtId="0" fontId="0" fillId="0" borderId="41" xfId="0" applyBorder="1" applyAlignment="1"/>
    <xf numFmtId="40" fontId="0" fillId="0" borderId="43" xfId="0" applyNumberFormat="1" applyFont="1" applyBorder="1" applyAlignment="1">
      <alignment horizontal="center" vertical="center"/>
    </xf>
    <xf numFmtId="40" fontId="0" fillId="0" borderId="41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40" fontId="0" fillId="0" borderId="53" xfId="0" applyNumberForma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/>
    </xf>
    <xf numFmtId="165" fontId="0" fillId="0" borderId="59" xfId="0" applyNumberFormat="1" applyBorder="1" applyAlignment="1">
      <alignment horizontal="center" vertical="center"/>
    </xf>
    <xf numFmtId="40" fontId="2" fillId="0" borderId="12" xfId="0" applyNumberFormat="1" applyFont="1" applyBorder="1" applyAlignment="1">
      <alignment vertical="center"/>
    </xf>
    <xf numFmtId="40" fontId="2" fillId="0" borderId="45" xfId="0" applyNumberFormat="1" applyFont="1" applyBorder="1" applyAlignment="1">
      <alignment vertical="center"/>
    </xf>
    <xf numFmtId="40" fontId="0" fillId="0" borderId="24" xfId="0" applyNumberFormat="1" applyFont="1" applyBorder="1" applyAlignment="1">
      <alignment horizontal="center" vertical="center"/>
    </xf>
    <xf numFmtId="40" fontId="0" fillId="0" borderId="43" xfId="0" applyNumberFormat="1" applyFont="1" applyBorder="1" applyAlignment="1">
      <alignment horizontal="center" vertical="center"/>
    </xf>
    <xf numFmtId="40" fontId="0" fillId="0" borderId="4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31" fillId="0" borderId="4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1" fontId="8" fillId="0" borderId="56" xfId="0" applyNumberFormat="1" applyFont="1" applyBorder="1" applyAlignment="1">
      <alignment horizontal="center" vertical="center"/>
    </xf>
    <xf numFmtId="0" fontId="0" fillId="0" borderId="43" xfId="0" applyBorder="1" applyAlignment="1"/>
    <xf numFmtId="0" fontId="0" fillId="0" borderId="41" xfId="0" applyBorder="1" applyAlignment="1"/>
    <xf numFmtId="1" fontId="8" fillId="0" borderId="30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5" fillId="2" borderId="27" xfId="0" applyFont="1" applyFill="1" applyBorder="1" applyAlignment="1">
      <alignment horizontal="right"/>
    </xf>
    <xf numFmtId="0" fontId="23" fillId="2" borderId="62" xfId="0" applyFont="1" applyFill="1" applyBorder="1" applyAlignment="1">
      <alignment horizontal="right"/>
    </xf>
    <xf numFmtId="164" fontId="12" fillId="2" borderId="62" xfId="0" applyNumberFormat="1" applyFont="1" applyFill="1" applyBorder="1" applyAlignment="1">
      <alignment horizontal="left"/>
    </xf>
    <xf numFmtId="0" fontId="13" fillId="2" borderId="62" xfId="0" applyFont="1" applyFill="1" applyBorder="1" applyAlignment="1"/>
    <xf numFmtId="0" fontId="13" fillId="2" borderId="63" xfId="0" applyFont="1" applyFill="1" applyBorder="1" applyAlignment="1"/>
    <xf numFmtId="0" fontId="7" fillId="2" borderId="27" xfId="0" applyFont="1" applyFill="1" applyBorder="1" applyAlignment="1">
      <alignment horizontal="center" vertical="center" wrapText="1"/>
    </xf>
    <xf numFmtId="0" fontId="18" fillId="0" borderId="62" xfId="0" applyFont="1" applyBorder="1" applyAlignment="1"/>
    <xf numFmtId="0" fontId="18" fillId="0" borderId="63" xfId="0" applyFont="1" applyBorder="1" applyAlignment="1"/>
    <xf numFmtId="0" fontId="4" fillId="0" borderId="24" xfId="0" applyFont="1" applyBorder="1" applyAlignment="1">
      <alignment horizontal="center" vertical="center" wrapText="1"/>
    </xf>
    <xf numFmtId="0" fontId="9" fillId="0" borderId="41" xfId="0" applyFont="1" applyBorder="1" applyAlignment="1"/>
    <xf numFmtId="1" fontId="4" fillId="0" borderId="24" xfId="0" applyNumberFormat="1" applyFont="1" applyBorder="1" applyAlignment="1">
      <alignment vertical="center" wrapText="1"/>
    </xf>
    <xf numFmtId="0" fontId="9" fillId="0" borderId="41" xfId="0" applyFont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 wrapText="1"/>
    </xf>
    <xf numFmtId="40" fontId="0" fillId="0" borderId="24" xfId="0" applyNumberFormat="1" applyFont="1" applyBorder="1" applyAlignment="1">
      <alignment horizontal="center" vertical="center"/>
    </xf>
    <xf numFmtId="40" fontId="0" fillId="0" borderId="43" xfId="0" applyNumberFormat="1" applyFont="1" applyBorder="1" applyAlignment="1">
      <alignment horizontal="center" vertical="center"/>
    </xf>
    <xf numFmtId="40" fontId="0" fillId="0" borderId="41" xfId="0" applyNumberFormat="1" applyFont="1" applyBorder="1" applyAlignment="1">
      <alignment horizontal="center" vertical="center"/>
    </xf>
    <xf numFmtId="0" fontId="10" fillId="3" borderId="27" xfId="0" applyFont="1" applyFill="1" applyBorder="1" applyAlignment="1">
      <alignment horizontal="center" wrapText="1"/>
    </xf>
    <xf numFmtId="0" fontId="11" fillId="0" borderId="62" xfId="0" applyFont="1" applyBorder="1" applyAlignment="1"/>
    <xf numFmtId="0" fontId="11" fillId="0" borderId="63" xfId="0" applyFont="1" applyBorder="1" applyAlignment="1"/>
    <xf numFmtId="165" fontId="8" fillId="0" borderId="5" xfId="0" applyNumberFormat="1" applyFont="1" applyBorder="1" applyAlignment="1">
      <alignment horizontal="center" vertical="center"/>
    </xf>
    <xf numFmtId="165" fontId="8" fillId="0" borderId="49" xfId="0" applyNumberFormat="1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top" wrapText="1"/>
    </xf>
    <xf numFmtId="0" fontId="18" fillId="0" borderId="11" xfId="0" applyFont="1" applyBorder="1" applyAlignment="1"/>
    <xf numFmtId="0" fontId="18" fillId="0" borderId="33" xfId="0" applyFont="1" applyBorder="1" applyAlignment="1"/>
    <xf numFmtId="0" fontId="0" fillId="0" borderId="10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1" fontId="8" fillId="0" borderId="5" xfId="0" applyNumberFormat="1" applyFont="1" applyBorder="1" applyAlignment="1">
      <alignment horizontal="center" vertical="center"/>
    </xf>
    <xf numFmtId="1" fontId="8" fillId="0" borderId="56" xfId="0" applyNumberFormat="1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top" wrapText="1"/>
    </xf>
    <xf numFmtId="0" fontId="5" fillId="2" borderId="62" xfId="0" applyFont="1" applyFill="1" applyBorder="1" applyAlignment="1">
      <alignment horizontal="center" vertical="top" wrapText="1"/>
    </xf>
    <xf numFmtId="0" fontId="5" fillId="2" borderId="63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0" fillId="0" borderId="62" xfId="0" applyBorder="1" applyAlignment="1"/>
    <xf numFmtId="0" fontId="0" fillId="0" borderId="63" xfId="0" applyBorder="1" applyAlignment="1"/>
    <xf numFmtId="0" fontId="0" fillId="0" borderId="43" xfId="0" applyBorder="1" applyAlignment="1"/>
    <xf numFmtId="0" fontId="0" fillId="0" borderId="41" xfId="0" applyBorder="1" applyAlignment="1"/>
    <xf numFmtId="0" fontId="0" fillId="0" borderId="4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165" fontId="8" fillId="0" borderId="8" xfId="0" applyNumberFormat="1" applyFont="1" applyBorder="1" applyAlignment="1">
      <alignment horizontal="center" vertical="center"/>
    </xf>
    <xf numFmtId="165" fontId="8" fillId="0" borderId="3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1" fontId="8" fillId="0" borderId="8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0" fontId="17" fillId="3" borderId="12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0" fontId="17" fillId="3" borderId="11" xfId="0" applyFont="1" applyFill="1" applyBorder="1" applyAlignment="1">
      <alignment horizontal="center" wrapText="1"/>
    </xf>
    <xf numFmtId="165" fontId="8" fillId="0" borderId="56" xfId="0" applyNumberFormat="1" applyFont="1" applyBorder="1" applyAlignment="1">
      <alignment horizontal="center" vertical="center"/>
    </xf>
    <xf numFmtId="165" fontId="8" fillId="0" borderId="61" xfId="0" applyNumberFormat="1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 wrapText="1"/>
    </xf>
    <xf numFmtId="40" fontId="0" fillId="0" borderId="12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top" wrapText="1"/>
    </xf>
    <xf numFmtId="0" fontId="7" fillId="2" borderId="6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28" fillId="5" borderId="62" xfId="0" applyFont="1" applyFill="1" applyBorder="1" applyAlignment="1">
      <alignment horizontal="center" vertical="center" wrapText="1"/>
    </xf>
    <xf numFmtId="0" fontId="28" fillId="5" borderId="6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19" fillId="2" borderId="27" xfId="0" applyFont="1" applyFill="1" applyBorder="1" applyAlignment="1">
      <alignment horizontal="center" vertical="top" wrapText="1"/>
    </xf>
    <xf numFmtId="0" fontId="19" fillId="2" borderId="62" xfId="0" applyFont="1" applyFill="1" applyBorder="1" applyAlignment="1">
      <alignment horizontal="center" vertical="top" wrapText="1"/>
    </xf>
    <xf numFmtId="0" fontId="19" fillId="2" borderId="63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wrapText="1"/>
    </xf>
    <xf numFmtId="0" fontId="7" fillId="2" borderId="62" xfId="0" applyFont="1" applyFill="1" applyBorder="1" applyAlignment="1">
      <alignment horizontal="center" wrapText="1"/>
    </xf>
    <xf numFmtId="0" fontId="7" fillId="2" borderId="63" xfId="0" applyFont="1" applyFill="1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1" fontId="8" fillId="0" borderId="7" xfId="0" applyNumberFormat="1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 wrapText="1"/>
    </xf>
    <xf numFmtId="0" fontId="32" fillId="2" borderId="62" xfId="0" applyFont="1" applyFill="1" applyBorder="1" applyAlignment="1">
      <alignment horizontal="center" vertical="center" wrapText="1"/>
    </xf>
    <xf numFmtId="0" fontId="32" fillId="2" borderId="63" xfId="0" applyFont="1" applyFill="1" applyBorder="1" applyAlignment="1">
      <alignment horizontal="center" vertical="center" wrapText="1"/>
    </xf>
    <xf numFmtId="0" fontId="29" fillId="4" borderId="70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center" vertical="center"/>
    </xf>
    <xf numFmtId="1" fontId="8" fillId="0" borderId="57" xfId="0" applyNumberFormat="1" applyFont="1" applyBorder="1" applyAlignment="1">
      <alignment horizontal="center" vertical="center"/>
    </xf>
    <xf numFmtId="0" fontId="28" fillId="5" borderId="27" xfId="0" applyFont="1" applyFill="1" applyBorder="1" applyAlignment="1">
      <alignment horizontal="center" vertical="top" wrapText="1"/>
    </xf>
    <xf numFmtId="0" fontId="28" fillId="5" borderId="23" xfId="0" applyFont="1" applyFill="1" applyBorder="1" applyAlignment="1">
      <alignment horizontal="center" vertical="top" wrapText="1"/>
    </xf>
    <xf numFmtId="40" fontId="2" fillId="0" borderId="24" xfId="2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31" fillId="0" borderId="23" xfId="0" applyNumberFormat="1" applyFont="1" applyBorder="1" applyAlignment="1">
      <alignment horizontal="center" vertical="center" wrapText="1"/>
    </xf>
    <xf numFmtId="0" fontId="37" fillId="2" borderId="27" xfId="0" applyNumberFormat="1" applyFont="1" applyFill="1" applyBorder="1" applyAlignment="1">
      <alignment horizontal="center" vertical="top" wrapText="1"/>
    </xf>
    <xf numFmtId="0" fontId="37" fillId="2" borderId="63" xfId="0" applyNumberFormat="1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center" wrapText="1"/>
    </xf>
    <xf numFmtId="3" fontId="31" fillId="0" borderId="4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31" fillId="0" borderId="25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left"/>
    </xf>
    <xf numFmtId="0" fontId="19" fillId="2" borderId="27" xfId="0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center" vertical="center" wrapText="1"/>
    </xf>
    <xf numFmtId="0" fontId="19" fillId="2" borderId="6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62" xfId="0" applyFont="1" applyFill="1" applyBorder="1" applyAlignment="1">
      <alignment horizontal="center" wrapText="1"/>
    </xf>
    <xf numFmtId="0" fontId="5" fillId="2" borderId="63" xfId="0" applyFont="1" applyFill="1" applyBorder="1" applyAlignment="1">
      <alignment horizont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0" fillId="0" borderId="42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center" vertical="center"/>
    </xf>
    <xf numFmtId="40" fontId="2" fillId="0" borderId="44" xfId="0" applyNumberFormat="1" applyFont="1" applyBorder="1" applyAlignment="1">
      <alignment horizontal="center" vertical="center"/>
    </xf>
    <xf numFmtId="40" fontId="2" fillId="0" borderId="12" xfId="0" applyNumberFormat="1" applyFont="1" applyBorder="1" applyAlignment="1">
      <alignment horizontal="center" vertical="center"/>
    </xf>
    <xf numFmtId="40" fontId="2" fillId="0" borderId="45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40" fontId="2" fillId="0" borderId="33" xfId="0" applyNumberFormat="1" applyFont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0" fontId="34" fillId="6" borderId="45" xfId="0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34" fillId="6" borderId="11" xfId="0" applyFont="1" applyFill="1" applyBorder="1" applyAlignment="1">
      <alignment horizontal="center" vertical="center" wrapText="1"/>
    </xf>
    <xf numFmtId="0" fontId="34" fillId="6" borderId="3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4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top" wrapText="1"/>
    </xf>
    <xf numFmtId="0" fontId="4" fillId="4" borderId="53" xfId="0" applyFont="1" applyFill="1" applyBorder="1" applyAlignment="1">
      <alignment horizontal="center" vertical="top" wrapText="1"/>
    </xf>
    <xf numFmtId="0" fontId="4" fillId="4" borderId="4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33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0" fontId="0" fillId="0" borderId="24" xfId="0" applyNumberFormat="1" applyFont="1" applyFill="1" applyBorder="1" applyAlignment="1">
      <alignment horizontal="center" vertical="center"/>
    </xf>
    <xf numFmtId="40" fontId="0" fillId="0" borderId="43" xfId="0" applyNumberFormat="1" applyFont="1" applyFill="1" applyBorder="1" applyAlignment="1">
      <alignment horizontal="center" vertical="center"/>
    </xf>
    <xf numFmtId="40" fontId="0" fillId="0" borderId="41" xfId="0" applyNumberFormat="1" applyFont="1" applyFill="1" applyBorder="1" applyAlignment="1">
      <alignment horizontal="center" vertical="center"/>
    </xf>
    <xf numFmtId="40" fontId="0" fillId="0" borderId="15" xfId="0" applyNumberFormat="1" applyFont="1" applyBorder="1" applyAlignment="1">
      <alignment horizontal="center" vertical="center"/>
    </xf>
    <xf numFmtId="40" fontId="0" fillId="0" borderId="44" xfId="0" applyNumberFormat="1" applyFont="1" applyBorder="1" applyAlignment="1">
      <alignment horizontal="center" vertical="center"/>
    </xf>
    <xf numFmtId="40" fontId="0" fillId="0" borderId="45" xfId="0" applyNumberFormat="1" applyFont="1" applyBorder="1" applyAlignment="1">
      <alignment horizontal="center" vertical="center"/>
    </xf>
    <xf numFmtId="40" fontId="0" fillId="0" borderId="2" xfId="0" applyNumberFormat="1" applyFont="1" applyBorder="1" applyAlignment="1">
      <alignment horizontal="center" vertical="center"/>
    </xf>
    <xf numFmtId="40" fontId="0" fillId="0" borderId="33" xfId="0" applyNumberFormat="1" applyFont="1" applyBorder="1" applyAlignment="1">
      <alignment horizontal="center" vertical="center"/>
    </xf>
    <xf numFmtId="1" fontId="8" fillId="0" borderId="58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18" fillId="0" borderId="62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9" fillId="2" borderId="15" xfId="0" applyFont="1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64" xfId="0" applyBorder="1" applyAlignment="1">
      <alignment horizontal="left"/>
    </xf>
    <xf numFmtId="0" fontId="19" fillId="2" borderId="15" xfId="0" applyFont="1" applyFill="1" applyBorder="1" applyAlignment="1">
      <alignment horizontal="center" wrapText="1"/>
    </xf>
    <xf numFmtId="0" fontId="19" fillId="2" borderId="53" xfId="0" applyFont="1" applyFill="1" applyBorder="1" applyAlignment="1">
      <alignment horizontal="center" wrapText="1"/>
    </xf>
    <xf numFmtId="0" fontId="19" fillId="2" borderId="44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33" xfId="0" applyFont="1" applyFill="1" applyBorder="1" applyAlignment="1">
      <alignment horizontal="center" wrapText="1"/>
    </xf>
    <xf numFmtId="1" fontId="3" fillId="0" borderId="32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40" fontId="0" fillId="0" borderId="1" xfId="0" applyNumberFormat="1" applyFont="1" applyBorder="1" applyAlignment="1">
      <alignment horizontal="center" vertical="center"/>
    </xf>
    <xf numFmtId="40" fontId="0" fillId="0" borderId="40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942975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533400" y="0"/>
          <a:ext cx="40957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542925</xdr:colOff>
      <xdr:row>0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9525" y="0"/>
          <a:ext cx="5334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18</xdr:col>
      <xdr:colOff>38100</xdr:colOff>
      <xdr:row>72</xdr:row>
      <xdr:rowOff>38100</xdr:rowOff>
    </xdr:from>
    <xdr:to>
      <xdr:col>19</xdr:col>
      <xdr:colOff>0</xdr:colOff>
      <xdr:row>75</xdr:row>
      <xdr:rowOff>47625</xdr:rowOff>
    </xdr:to>
    <xdr:pic>
      <xdr:nvPicPr>
        <xdr:cNvPr id="56" name="Picture 7" descr="пп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12144375"/>
          <a:ext cx="619125" cy="43815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19050</xdr:colOff>
      <xdr:row>72</xdr:row>
      <xdr:rowOff>85725</xdr:rowOff>
    </xdr:from>
    <xdr:to>
      <xdr:col>25</xdr:col>
      <xdr:colOff>561975</xdr:colOff>
      <xdr:row>75</xdr:row>
      <xdr:rowOff>28575</xdr:rowOff>
    </xdr:to>
    <xdr:pic>
      <xdr:nvPicPr>
        <xdr:cNvPr id="57" name="Picture 8" descr="ппф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53175" y="12192000"/>
          <a:ext cx="542925" cy="3714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19050</xdr:colOff>
      <xdr:row>38</xdr:row>
      <xdr:rowOff>0</xdr:rowOff>
    </xdr:from>
    <xdr:to>
      <xdr:col>19</xdr:col>
      <xdr:colOff>0</xdr:colOff>
      <xdr:row>41</xdr:row>
      <xdr:rowOff>28575</xdr:rowOff>
    </xdr:to>
    <xdr:pic>
      <xdr:nvPicPr>
        <xdr:cNvPr id="58" name="Picture 11" descr="ор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00300" y="6591300"/>
          <a:ext cx="619125" cy="5334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38100</xdr:colOff>
      <xdr:row>13</xdr:row>
      <xdr:rowOff>9525</xdr:rowOff>
    </xdr:from>
    <xdr:to>
      <xdr:col>19</xdr:col>
      <xdr:colOff>0</xdr:colOff>
      <xdr:row>17</xdr:row>
      <xdr:rowOff>0</xdr:rowOff>
    </xdr:to>
    <xdr:pic>
      <xdr:nvPicPr>
        <xdr:cNvPr id="59" name="Picture 12" descr="орг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19350" y="2905125"/>
          <a:ext cx="619125" cy="523875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47625</xdr:colOff>
      <xdr:row>59</xdr:row>
      <xdr:rowOff>85725</xdr:rowOff>
    </xdr:from>
    <xdr:to>
      <xdr:col>25</xdr:col>
      <xdr:colOff>561975</xdr:colOff>
      <xdr:row>62</xdr:row>
      <xdr:rowOff>47625</xdr:rowOff>
    </xdr:to>
    <xdr:pic>
      <xdr:nvPicPr>
        <xdr:cNvPr id="60" name="Picture 17" descr="пптрф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0" y="10115550"/>
          <a:ext cx="514350" cy="41910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57150</xdr:colOff>
      <xdr:row>43</xdr:row>
      <xdr:rowOff>133350</xdr:rowOff>
    </xdr:from>
    <xdr:to>
      <xdr:col>25</xdr:col>
      <xdr:colOff>571500</xdr:colOff>
      <xdr:row>46</xdr:row>
      <xdr:rowOff>152400</xdr:rowOff>
    </xdr:to>
    <xdr:pic>
      <xdr:nvPicPr>
        <xdr:cNvPr id="61" name="Picture 18" descr="пптф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91275" y="7534275"/>
          <a:ext cx="514350" cy="47625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28575</xdr:colOff>
      <xdr:row>9</xdr:row>
      <xdr:rowOff>104775</xdr:rowOff>
    </xdr:from>
    <xdr:to>
      <xdr:col>25</xdr:col>
      <xdr:colOff>561975</xdr:colOff>
      <xdr:row>13</xdr:row>
      <xdr:rowOff>76200</xdr:rowOff>
    </xdr:to>
    <xdr:pic>
      <xdr:nvPicPr>
        <xdr:cNvPr id="62" name="Picture 22" descr="тр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362700" y="2466975"/>
          <a:ext cx="533400" cy="504825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47625</xdr:colOff>
      <xdr:row>26</xdr:row>
      <xdr:rowOff>47625</xdr:rowOff>
    </xdr:from>
    <xdr:to>
      <xdr:col>25</xdr:col>
      <xdr:colOff>561975</xdr:colOff>
      <xdr:row>29</xdr:row>
      <xdr:rowOff>133350</xdr:rowOff>
    </xdr:to>
    <xdr:pic>
      <xdr:nvPicPr>
        <xdr:cNvPr id="63" name="Picture 23" descr="трф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381750" y="4838700"/>
          <a:ext cx="514350" cy="542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66675</xdr:colOff>
      <xdr:row>22</xdr:row>
      <xdr:rowOff>9525</xdr:rowOff>
    </xdr:from>
    <xdr:to>
      <xdr:col>19</xdr:col>
      <xdr:colOff>0</xdr:colOff>
      <xdr:row>25</xdr:row>
      <xdr:rowOff>19050</xdr:rowOff>
    </xdr:to>
    <xdr:pic>
      <xdr:nvPicPr>
        <xdr:cNvPr id="64" name="Picture 24" descr="ург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47925" y="4210050"/>
          <a:ext cx="571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9525</xdr:colOff>
      <xdr:row>59</xdr:row>
      <xdr:rowOff>9525</xdr:rowOff>
    </xdr:from>
    <xdr:to>
      <xdr:col>19</xdr:col>
      <xdr:colOff>0</xdr:colOff>
      <xdr:row>63</xdr:row>
      <xdr:rowOff>9525</xdr:rowOff>
    </xdr:to>
    <xdr:pic>
      <xdr:nvPicPr>
        <xdr:cNvPr id="65" name="Picture 25" descr="тф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90775" y="10039350"/>
          <a:ext cx="657225" cy="6096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57150</xdr:colOff>
      <xdr:row>28</xdr:row>
      <xdr:rowOff>123825</xdr:rowOff>
    </xdr:from>
    <xdr:to>
      <xdr:col>19</xdr:col>
      <xdr:colOff>0</xdr:colOff>
      <xdr:row>32</xdr:row>
      <xdr:rowOff>104775</xdr:rowOff>
    </xdr:to>
    <xdr:pic>
      <xdr:nvPicPr>
        <xdr:cNvPr id="66" name="Picture 26" descr="ур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438400" y="5238750"/>
          <a:ext cx="60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38100</xdr:colOff>
      <xdr:row>47</xdr:row>
      <xdr:rowOff>123825</xdr:rowOff>
    </xdr:from>
    <xdr:to>
      <xdr:col>19</xdr:col>
      <xdr:colOff>0</xdr:colOff>
      <xdr:row>51</xdr:row>
      <xdr:rowOff>38100</xdr:rowOff>
    </xdr:to>
    <xdr:pic>
      <xdr:nvPicPr>
        <xdr:cNvPr id="67" name="Picture 27" descr="уф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419350" y="8172450"/>
          <a:ext cx="581025" cy="523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325522</xdr:rowOff>
    </xdr:from>
    <xdr:to>
      <xdr:col>18</xdr:col>
      <xdr:colOff>333240</xdr:colOff>
      <xdr:row>3</xdr:row>
      <xdr:rowOff>276225</xdr:rowOff>
    </xdr:to>
    <xdr:pic>
      <xdr:nvPicPr>
        <xdr:cNvPr id="68" name="Рисунок 6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325522"/>
          <a:ext cx="2771640" cy="979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38100</xdr:colOff>
      <xdr:row>164</xdr:row>
      <xdr:rowOff>76200</xdr:rowOff>
    </xdr:from>
    <xdr:to>
      <xdr:col>18</xdr:col>
      <xdr:colOff>533400</xdr:colOff>
      <xdr:row>166</xdr:row>
      <xdr:rowOff>114300</xdr:rowOff>
    </xdr:to>
    <xdr:pic>
      <xdr:nvPicPr>
        <xdr:cNvPr id="69" name="Picture 4" descr="др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419350" y="25117425"/>
          <a:ext cx="495300" cy="3524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38100</xdr:colOff>
      <xdr:row>83</xdr:row>
      <xdr:rowOff>76200</xdr:rowOff>
    </xdr:from>
    <xdr:to>
      <xdr:col>19</xdr:col>
      <xdr:colOff>0</xdr:colOff>
      <xdr:row>88</xdr:row>
      <xdr:rowOff>76200</xdr:rowOff>
    </xdr:to>
    <xdr:pic>
      <xdr:nvPicPr>
        <xdr:cNvPr id="70" name="Picture 6" descr="кр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419350" y="13716000"/>
          <a:ext cx="638175" cy="6191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38100</xdr:colOff>
      <xdr:row>101</xdr:row>
      <xdr:rowOff>66675</xdr:rowOff>
    </xdr:from>
    <xdr:to>
      <xdr:col>19</xdr:col>
      <xdr:colOff>0</xdr:colOff>
      <xdr:row>106</xdr:row>
      <xdr:rowOff>38100</xdr:rowOff>
    </xdr:to>
    <xdr:pic>
      <xdr:nvPicPr>
        <xdr:cNvPr id="71" name="Picture 10" descr="кф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419350" y="16106775"/>
          <a:ext cx="619125" cy="638175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47625</xdr:colOff>
      <xdr:row>144</xdr:row>
      <xdr:rowOff>133350</xdr:rowOff>
    </xdr:from>
    <xdr:to>
      <xdr:col>26</xdr:col>
      <xdr:colOff>47625</xdr:colOff>
      <xdr:row>147</xdr:row>
      <xdr:rowOff>133350</xdr:rowOff>
    </xdr:to>
    <xdr:pic>
      <xdr:nvPicPr>
        <xdr:cNvPr id="72" name="Picture 14" descr="пфг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381750" y="22250400"/>
          <a:ext cx="581025" cy="447675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66675</xdr:colOff>
      <xdr:row>129</xdr:row>
      <xdr:rowOff>9525</xdr:rowOff>
    </xdr:from>
    <xdr:to>
      <xdr:col>25</xdr:col>
      <xdr:colOff>566511</xdr:colOff>
      <xdr:row>131</xdr:row>
      <xdr:rowOff>104775</xdr:rowOff>
    </xdr:to>
    <xdr:pic>
      <xdr:nvPicPr>
        <xdr:cNvPr id="73" name="Picture 20" descr="прг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400800" y="19907250"/>
          <a:ext cx="499836" cy="36195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28575</xdr:colOff>
      <xdr:row>136</xdr:row>
      <xdr:rowOff>85725</xdr:rowOff>
    </xdr:from>
    <xdr:to>
      <xdr:col>25</xdr:col>
      <xdr:colOff>552450</xdr:colOff>
      <xdr:row>138</xdr:row>
      <xdr:rowOff>152400</xdr:rowOff>
    </xdr:to>
    <xdr:pic>
      <xdr:nvPicPr>
        <xdr:cNvPr id="74" name="Picture 21" descr="пфр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362700" y="21012150"/>
          <a:ext cx="523875" cy="371475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38100</xdr:colOff>
      <xdr:row>95</xdr:row>
      <xdr:rowOff>28575</xdr:rowOff>
    </xdr:from>
    <xdr:to>
      <xdr:col>25</xdr:col>
      <xdr:colOff>533400</xdr:colOff>
      <xdr:row>97</xdr:row>
      <xdr:rowOff>104775</xdr:rowOff>
    </xdr:to>
    <xdr:pic>
      <xdr:nvPicPr>
        <xdr:cNvPr id="75" name="Picture 28" descr="хр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372225" y="15230475"/>
          <a:ext cx="495300" cy="38100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38100</xdr:colOff>
      <xdr:row>108</xdr:row>
      <xdr:rowOff>104775</xdr:rowOff>
    </xdr:from>
    <xdr:to>
      <xdr:col>25</xdr:col>
      <xdr:colOff>533400</xdr:colOff>
      <xdr:row>111</xdr:row>
      <xdr:rowOff>47625</xdr:rowOff>
    </xdr:to>
    <xdr:pic>
      <xdr:nvPicPr>
        <xdr:cNvPr id="76" name="Picture 30" descr="хрф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372225" y="17059275"/>
          <a:ext cx="495300" cy="34290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28575</xdr:colOff>
      <xdr:row>83</xdr:row>
      <xdr:rowOff>114300</xdr:rowOff>
    </xdr:from>
    <xdr:to>
      <xdr:col>26</xdr:col>
      <xdr:colOff>0</xdr:colOff>
      <xdr:row>87</xdr:row>
      <xdr:rowOff>0</xdr:rowOff>
    </xdr:to>
    <xdr:pic>
      <xdr:nvPicPr>
        <xdr:cNvPr id="77" name="Picture 31" descr="хф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362700" y="13754100"/>
          <a:ext cx="552450" cy="381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38100</xdr:colOff>
      <xdr:row>118</xdr:row>
      <xdr:rowOff>66675</xdr:rowOff>
    </xdr:from>
    <xdr:to>
      <xdr:col>19</xdr:col>
      <xdr:colOff>0</xdr:colOff>
      <xdr:row>124</xdr:row>
      <xdr:rowOff>19050</xdr:rowOff>
    </xdr:to>
    <xdr:pic>
      <xdr:nvPicPr>
        <xdr:cNvPr id="78" name="Picture 10" descr="кф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419350" y="18411825"/>
          <a:ext cx="619125" cy="762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38100</xdr:colOff>
      <xdr:row>134</xdr:row>
      <xdr:rowOff>66675</xdr:rowOff>
    </xdr:from>
    <xdr:to>
      <xdr:col>19</xdr:col>
      <xdr:colOff>0</xdr:colOff>
      <xdr:row>140</xdr:row>
      <xdr:rowOff>38100</xdr:rowOff>
    </xdr:to>
    <xdr:pic>
      <xdr:nvPicPr>
        <xdr:cNvPr id="79" name="Picture 10" descr="кф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419350" y="20697825"/>
          <a:ext cx="619125" cy="8667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57151</xdr:colOff>
      <xdr:row>151</xdr:row>
      <xdr:rowOff>76201</xdr:rowOff>
    </xdr:from>
    <xdr:to>
      <xdr:col>19</xdr:col>
      <xdr:colOff>0</xdr:colOff>
      <xdr:row>155</xdr:row>
      <xdr:rowOff>19050</xdr:rowOff>
    </xdr:to>
    <xdr:pic>
      <xdr:nvPicPr>
        <xdr:cNvPr id="80" name="Picture 13"/>
        <xdr:cNvPicPr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2438401" y="23164801"/>
          <a:ext cx="600074" cy="581024"/>
        </a:xfrm>
        <a:prstGeom prst="rect">
          <a:avLst/>
        </a:prstGeom>
      </xdr:spPr>
    </xdr:pic>
    <xdr:clientData/>
  </xdr:twoCellAnchor>
  <xdr:twoCellAnchor editAs="oneCell">
    <xdr:from>
      <xdr:col>25</xdr:col>
      <xdr:colOff>38100</xdr:colOff>
      <xdr:row>121</xdr:row>
      <xdr:rowOff>9524</xdr:rowOff>
    </xdr:from>
    <xdr:to>
      <xdr:col>26</xdr:col>
      <xdr:colOff>0</xdr:colOff>
      <xdr:row>123</xdr:row>
      <xdr:rowOff>21839</xdr:rowOff>
    </xdr:to>
    <xdr:pic>
      <xdr:nvPicPr>
        <xdr:cNvPr id="81" name="Picture 29"/>
        <xdr:cNvPicPr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6372225" y="18754724"/>
          <a:ext cx="542925" cy="279015"/>
        </a:xfrm>
        <a:prstGeom prst="rect">
          <a:avLst/>
        </a:prstGeom>
      </xdr:spPr>
    </xdr:pic>
    <xdr:clientData/>
  </xdr:twoCellAnchor>
  <xdr:twoCellAnchor editAs="oneCell">
    <xdr:from>
      <xdr:col>18</xdr:col>
      <xdr:colOff>161925</xdr:colOff>
      <xdr:row>205</xdr:row>
      <xdr:rowOff>19050</xdr:rowOff>
    </xdr:from>
    <xdr:to>
      <xdr:col>19</xdr:col>
      <xdr:colOff>76200</xdr:colOff>
      <xdr:row>208</xdr:row>
      <xdr:rowOff>38100</xdr:rowOff>
    </xdr:to>
    <xdr:pic>
      <xdr:nvPicPr>
        <xdr:cNvPr id="82" name="Picture 41" descr="пфрк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543175" y="32394525"/>
          <a:ext cx="590550" cy="4572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323850</xdr:colOff>
      <xdr:row>215</xdr:row>
      <xdr:rowOff>3334</xdr:rowOff>
    </xdr:from>
    <xdr:to>
      <xdr:col>19</xdr:col>
      <xdr:colOff>28575</xdr:colOff>
      <xdr:row>217</xdr:row>
      <xdr:rowOff>23495</xdr:rowOff>
    </xdr:to>
    <xdr:pic>
      <xdr:nvPicPr>
        <xdr:cNvPr id="83" name="Picture 43" descr="drk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705100" y="33902809"/>
          <a:ext cx="381000" cy="30591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48"/>
  <sheetViews>
    <sheetView tabSelected="1" view="pageBreakPreview" topLeftCell="O1" zoomScaleNormal="100" zoomScaleSheetLayoutView="100" workbookViewId="0">
      <selection activeCell="O153" sqref="O153"/>
    </sheetView>
  </sheetViews>
  <sheetFormatPr defaultColWidth="10.33203125" defaultRowHeight="11.25"/>
  <cols>
    <col min="1" max="1" width="17.83203125" hidden="1" customWidth="1"/>
    <col min="2" max="2" width="8.33203125" style="1" hidden="1" customWidth="1"/>
    <col min="3" max="3" width="7.83203125" style="1" hidden="1" customWidth="1"/>
    <col min="4" max="4" width="8.33203125" style="1" hidden="1" customWidth="1"/>
    <col min="5" max="5" width="12" style="1" hidden="1" customWidth="1"/>
    <col min="6" max="6" width="5.6640625" style="4" hidden="1" customWidth="1"/>
    <col min="7" max="7" width="9.1640625" style="25" hidden="1" customWidth="1"/>
    <col min="8" max="8" width="18" hidden="1" customWidth="1"/>
    <col min="9" max="9" width="8.5" hidden="1" customWidth="1"/>
    <col min="10" max="10" width="8.83203125" hidden="1" customWidth="1"/>
    <col min="11" max="11" width="8" hidden="1" customWidth="1"/>
    <col min="12" max="12" width="10.33203125" hidden="1" customWidth="1"/>
    <col min="13" max="13" width="7" hidden="1" customWidth="1"/>
    <col min="14" max="14" width="4.6640625" hidden="1" customWidth="1"/>
    <col min="15" max="15" width="18.1640625" customWidth="1"/>
    <col min="16" max="16" width="8.5" customWidth="1"/>
    <col min="17" max="17" width="7.83203125" customWidth="1"/>
    <col min="18" max="18" width="8.83203125" customWidth="1"/>
    <col min="20" max="20" width="7.83203125" customWidth="1"/>
    <col min="22" max="22" width="16.6640625" customWidth="1"/>
    <col min="23" max="23" width="8.33203125" customWidth="1"/>
    <col min="24" max="24" width="7.1640625" customWidth="1"/>
    <col min="27" max="27" width="7" customWidth="1"/>
  </cols>
  <sheetData>
    <row r="1" spans="1:28" ht="45.75" customHeight="1">
      <c r="A1" s="60"/>
      <c r="B1" s="61"/>
      <c r="C1" s="61"/>
      <c r="D1" s="61"/>
      <c r="E1" s="61"/>
      <c r="F1" s="282"/>
      <c r="G1" s="282"/>
      <c r="H1" s="282"/>
      <c r="I1" s="282"/>
      <c r="J1" s="282"/>
      <c r="K1" s="282"/>
      <c r="L1" s="282"/>
      <c r="M1" s="282"/>
      <c r="N1" s="283"/>
      <c r="O1" s="496"/>
      <c r="P1" s="497"/>
      <c r="Q1" s="497"/>
      <c r="R1" s="497"/>
      <c r="S1" s="497"/>
      <c r="T1" s="495" t="s">
        <v>786</v>
      </c>
      <c r="U1" s="282"/>
      <c r="V1" s="282"/>
      <c r="W1" s="282"/>
      <c r="X1" s="282"/>
      <c r="Y1" s="282"/>
      <c r="Z1" s="282"/>
      <c r="AA1" s="282"/>
      <c r="AB1" s="283"/>
    </row>
    <row r="2" spans="1:28" ht="20.25" customHeight="1">
      <c r="A2" s="62"/>
      <c r="B2" s="63"/>
      <c r="C2" s="63"/>
      <c r="D2" s="63"/>
      <c r="E2" s="63"/>
      <c r="F2" s="284"/>
      <c r="G2" s="284"/>
      <c r="H2" s="284"/>
      <c r="I2" s="284"/>
      <c r="J2" s="284"/>
      <c r="K2" s="284"/>
      <c r="L2" s="284"/>
      <c r="M2" s="284"/>
      <c r="N2" s="285"/>
      <c r="O2" s="498"/>
      <c r="P2" s="499"/>
      <c r="Q2" s="499"/>
      <c r="R2" s="499"/>
      <c r="S2" s="499"/>
      <c r="T2" s="284"/>
      <c r="U2" s="284"/>
      <c r="V2" s="284"/>
      <c r="W2" s="284"/>
      <c r="X2" s="284"/>
      <c r="Y2" s="284"/>
      <c r="Z2" s="284"/>
      <c r="AA2" s="284"/>
      <c r="AB2" s="285"/>
    </row>
    <row r="3" spans="1:28" ht="15" customHeight="1">
      <c r="A3" s="288"/>
      <c r="B3" s="289"/>
      <c r="C3" s="63"/>
      <c r="D3" s="63"/>
      <c r="E3" s="63"/>
      <c r="F3" s="284"/>
      <c r="G3" s="284"/>
      <c r="H3" s="284"/>
      <c r="I3" s="284"/>
      <c r="J3" s="284"/>
      <c r="K3" s="284"/>
      <c r="L3" s="284"/>
      <c r="M3" s="284"/>
      <c r="N3" s="285"/>
      <c r="O3" s="498"/>
      <c r="P3" s="499"/>
      <c r="Q3" s="499"/>
      <c r="R3" s="499"/>
      <c r="S3" s="499"/>
      <c r="T3" s="284"/>
      <c r="U3" s="284"/>
      <c r="V3" s="284"/>
      <c r="W3" s="284"/>
      <c r="X3" s="284"/>
      <c r="Y3" s="284"/>
      <c r="Z3" s="284"/>
      <c r="AA3" s="284"/>
      <c r="AB3" s="285"/>
    </row>
    <row r="4" spans="1:28" ht="33" customHeight="1" thickBot="1">
      <c r="A4" s="290"/>
      <c r="B4" s="291"/>
      <c r="C4" s="84"/>
      <c r="D4" s="84"/>
      <c r="E4" s="84"/>
      <c r="F4" s="286"/>
      <c r="G4" s="286"/>
      <c r="H4" s="286"/>
      <c r="I4" s="286"/>
      <c r="J4" s="286"/>
      <c r="K4" s="286"/>
      <c r="L4" s="286"/>
      <c r="M4" s="286"/>
      <c r="N4" s="287"/>
      <c r="O4" s="500"/>
      <c r="P4" s="501"/>
      <c r="Q4" s="501"/>
      <c r="R4" s="501"/>
      <c r="S4" s="501"/>
      <c r="T4" s="286"/>
      <c r="U4" s="286"/>
      <c r="V4" s="286"/>
      <c r="W4" s="286"/>
      <c r="X4" s="286"/>
      <c r="Y4" s="286"/>
      <c r="Z4" s="286"/>
      <c r="AA4" s="286"/>
      <c r="AB4" s="287"/>
    </row>
    <row r="5" spans="1:28" ht="15" customHeight="1" thickBot="1">
      <c r="A5" s="292" t="s">
        <v>673</v>
      </c>
      <c r="B5" s="293"/>
      <c r="C5" s="293"/>
      <c r="D5" s="294" t="s">
        <v>770</v>
      </c>
      <c r="E5" s="295"/>
      <c r="F5" s="295"/>
      <c r="G5" s="296"/>
      <c r="H5" s="297" t="s">
        <v>298</v>
      </c>
      <c r="I5" s="298"/>
      <c r="J5" s="298"/>
      <c r="K5" s="298"/>
      <c r="L5" s="298"/>
      <c r="M5" s="298"/>
      <c r="N5" s="299"/>
      <c r="O5" s="292" t="s">
        <v>673</v>
      </c>
      <c r="P5" s="293"/>
      <c r="Q5" s="293"/>
      <c r="R5" s="294" t="s">
        <v>770</v>
      </c>
      <c r="S5" s="295"/>
      <c r="T5" s="295"/>
      <c r="U5" s="296"/>
      <c r="V5" s="297" t="s">
        <v>298</v>
      </c>
      <c r="W5" s="298"/>
      <c r="X5" s="298"/>
      <c r="Y5" s="298"/>
      <c r="Z5" s="298"/>
      <c r="AA5" s="298"/>
      <c r="AB5" s="299"/>
    </row>
    <row r="6" spans="1:28" ht="12" thickBot="1">
      <c r="A6" s="39" t="s">
        <v>258</v>
      </c>
      <c r="B6" s="40" t="s">
        <v>254</v>
      </c>
      <c r="C6" s="40" t="s">
        <v>254</v>
      </c>
      <c r="D6" s="41" t="s">
        <v>254</v>
      </c>
      <c r="E6" s="300" t="s">
        <v>261</v>
      </c>
      <c r="F6" s="302" t="s">
        <v>588</v>
      </c>
      <c r="G6" s="304" t="s">
        <v>548</v>
      </c>
      <c r="H6" s="7" t="s">
        <v>156</v>
      </c>
      <c r="I6" s="81">
        <v>5070</v>
      </c>
      <c r="J6" s="81">
        <v>680</v>
      </c>
      <c r="K6" s="81">
        <f t="shared" ref="K6:K20" si="0">SUM(I6:J6)</f>
        <v>5750</v>
      </c>
      <c r="L6" s="305"/>
      <c r="M6" s="67" t="s">
        <v>268</v>
      </c>
      <c r="N6" s="54" t="s">
        <v>378</v>
      </c>
      <c r="O6" s="39" t="s">
        <v>258</v>
      </c>
      <c r="P6" s="40" t="s">
        <v>254</v>
      </c>
      <c r="Q6" s="40" t="s">
        <v>254</v>
      </c>
      <c r="R6" s="41" t="s">
        <v>254</v>
      </c>
      <c r="S6" s="300" t="s">
        <v>261</v>
      </c>
      <c r="T6" s="302" t="s">
        <v>588</v>
      </c>
      <c r="U6" s="304" t="s">
        <v>548</v>
      </c>
      <c r="V6" s="7" t="s">
        <v>156</v>
      </c>
      <c r="W6" s="81">
        <f>I6*1.35</f>
        <v>6844.5</v>
      </c>
      <c r="X6" s="81">
        <v>680</v>
      </c>
      <c r="Y6" s="81">
        <f t="shared" ref="Y6:Y20" si="1">SUM(W6:X6)</f>
        <v>7524.5</v>
      </c>
      <c r="Z6" s="305"/>
      <c r="AA6" s="67" t="s">
        <v>268</v>
      </c>
      <c r="AB6" s="54" t="s">
        <v>378</v>
      </c>
    </row>
    <row r="7" spans="1:28" ht="14.25" customHeight="1" thickBot="1">
      <c r="A7" s="243"/>
      <c r="B7" s="167" t="s">
        <v>256</v>
      </c>
      <c r="C7" s="42" t="s">
        <v>255</v>
      </c>
      <c r="D7" s="43" t="s">
        <v>257</v>
      </c>
      <c r="E7" s="301"/>
      <c r="F7" s="303"/>
      <c r="G7" s="301"/>
      <c r="H7" s="2" t="s">
        <v>157</v>
      </c>
      <c r="I7" s="83">
        <v>6980</v>
      </c>
      <c r="J7" s="83">
        <v>720</v>
      </c>
      <c r="K7" s="83">
        <f t="shared" si="0"/>
        <v>7700</v>
      </c>
      <c r="L7" s="306"/>
      <c r="M7" s="68" t="s">
        <v>268</v>
      </c>
      <c r="N7" s="55" t="s">
        <v>493</v>
      </c>
      <c r="O7" s="243"/>
      <c r="P7" s="167" t="s">
        <v>256</v>
      </c>
      <c r="Q7" s="42" t="s">
        <v>255</v>
      </c>
      <c r="R7" s="43" t="s">
        <v>257</v>
      </c>
      <c r="S7" s="301"/>
      <c r="T7" s="303"/>
      <c r="U7" s="301"/>
      <c r="V7" s="2" t="s">
        <v>157</v>
      </c>
      <c r="W7" s="81">
        <f t="shared" ref="W7:W20" si="2">I7*1.35</f>
        <v>9423</v>
      </c>
      <c r="X7" s="83">
        <v>720</v>
      </c>
      <c r="Y7" s="83">
        <f t="shared" si="1"/>
        <v>10143</v>
      </c>
      <c r="Z7" s="306"/>
      <c r="AA7" s="68" t="s">
        <v>268</v>
      </c>
      <c r="AB7" s="55" t="s">
        <v>493</v>
      </c>
    </row>
    <row r="8" spans="1:28" ht="15.75" customHeight="1" thickBot="1">
      <c r="A8" s="308" t="s">
        <v>587</v>
      </c>
      <c r="B8" s="309"/>
      <c r="C8" s="309"/>
      <c r="D8" s="309"/>
      <c r="E8" s="309"/>
      <c r="F8" s="309"/>
      <c r="G8" s="310"/>
      <c r="H8" s="2" t="s">
        <v>158</v>
      </c>
      <c r="I8" s="83">
        <v>8860</v>
      </c>
      <c r="J8" s="83">
        <v>750</v>
      </c>
      <c r="K8" s="83">
        <f t="shared" si="0"/>
        <v>9610</v>
      </c>
      <c r="L8" s="306"/>
      <c r="M8" s="68" t="s">
        <v>268</v>
      </c>
      <c r="N8" s="55" t="s">
        <v>379</v>
      </c>
      <c r="O8" s="308" t="s">
        <v>587</v>
      </c>
      <c r="P8" s="309"/>
      <c r="Q8" s="309"/>
      <c r="R8" s="309"/>
      <c r="S8" s="309"/>
      <c r="T8" s="309"/>
      <c r="U8" s="310"/>
      <c r="V8" s="2" t="s">
        <v>158</v>
      </c>
      <c r="W8" s="81">
        <f t="shared" si="2"/>
        <v>11961</v>
      </c>
      <c r="X8" s="83">
        <v>750</v>
      </c>
      <c r="Y8" s="83">
        <f t="shared" si="1"/>
        <v>12711</v>
      </c>
      <c r="Z8" s="306"/>
      <c r="AA8" s="68" t="s">
        <v>268</v>
      </c>
      <c r="AB8" s="55" t="s">
        <v>379</v>
      </c>
    </row>
    <row r="9" spans="1:28" ht="15" customHeight="1" thickBot="1">
      <c r="A9" s="320" t="s">
        <v>566</v>
      </c>
      <c r="B9" s="326"/>
      <c r="C9" s="326"/>
      <c r="D9" s="326"/>
      <c r="E9" s="326"/>
      <c r="F9" s="326"/>
      <c r="G9" s="327"/>
      <c r="H9" s="2" t="s">
        <v>159</v>
      </c>
      <c r="I9" s="83">
        <v>8520</v>
      </c>
      <c r="J9" s="83">
        <v>780</v>
      </c>
      <c r="K9" s="83">
        <f t="shared" si="0"/>
        <v>9300</v>
      </c>
      <c r="L9" s="306"/>
      <c r="M9" s="68" t="s">
        <v>268</v>
      </c>
      <c r="N9" s="55" t="s">
        <v>380</v>
      </c>
      <c r="O9" s="320" t="s">
        <v>566</v>
      </c>
      <c r="P9" s="326"/>
      <c r="Q9" s="326"/>
      <c r="R9" s="326"/>
      <c r="S9" s="326"/>
      <c r="T9" s="326"/>
      <c r="U9" s="327"/>
      <c r="V9" s="2" t="s">
        <v>159</v>
      </c>
      <c r="W9" s="81">
        <f t="shared" si="2"/>
        <v>11502</v>
      </c>
      <c r="X9" s="83">
        <v>780</v>
      </c>
      <c r="Y9" s="83">
        <f t="shared" si="1"/>
        <v>12282</v>
      </c>
      <c r="Z9" s="306"/>
      <c r="AA9" s="68" t="s">
        <v>268</v>
      </c>
      <c r="AB9" s="55" t="s">
        <v>380</v>
      </c>
    </row>
    <row r="10" spans="1:28" ht="10.5" customHeight="1" thickBot="1">
      <c r="A10" s="27" t="s">
        <v>577</v>
      </c>
      <c r="B10" s="126">
        <v>2310</v>
      </c>
      <c r="C10" s="123">
        <v>465</v>
      </c>
      <c r="D10" s="114">
        <f t="shared" ref="D10:D19" si="3">SUM(B10:C10)</f>
        <v>2775</v>
      </c>
      <c r="E10" s="305"/>
      <c r="F10" s="10">
        <v>1</v>
      </c>
      <c r="G10" s="22" t="s">
        <v>330</v>
      </c>
      <c r="H10" s="2" t="s">
        <v>160</v>
      </c>
      <c r="I10" s="83">
        <v>9830</v>
      </c>
      <c r="J10" s="83">
        <v>855</v>
      </c>
      <c r="K10" s="83">
        <f t="shared" si="0"/>
        <v>10685</v>
      </c>
      <c r="L10" s="306"/>
      <c r="M10" s="68" t="s">
        <v>268</v>
      </c>
      <c r="N10" s="55" t="s">
        <v>342</v>
      </c>
      <c r="O10" s="27" t="s">
        <v>577</v>
      </c>
      <c r="P10" s="126">
        <f>B10*1.35</f>
        <v>3118.5</v>
      </c>
      <c r="Q10" s="123">
        <v>465</v>
      </c>
      <c r="R10" s="114">
        <f t="shared" ref="R10:R19" si="4">SUM(P10:Q10)</f>
        <v>3583.5</v>
      </c>
      <c r="S10" s="305"/>
      <c r="T10" s="10">
        <v>1</v>
      </c>
      <c r="U10" s="22" t="s">
        <v>330</v>
      </c>
      <c r="V10" s="2" t="s">
        <v>160</v>
      </c>
      <c r="W10" s="81">
        <f t="shared" si="2"/>
        <v>13270.5</v>
      </c>
      <c r="X10" s="83">
        <v>855</v>
      </c>
      <c r="Y10" s="83">
        <f t="shared" si="1"/>
        <v>14125.5</v>
      </c>
      <c r="Z10" s="306"/>
      <c r="AA10" s="68" t="s">
        <v>268</v>
      </c>
      <c r="AB10" s="55" t="s">
        <v>342</v>
      </c>
    </row>
    <row r="11" spans="1:28" ht="10.5" customHeight="1" thickBot="1">
      <c r="A11" s="2" t="s">
        <v>60</v>
      </c>
      <c r="B11" s="124">
        <v>3195</v>
      </c>
      <c r="C11" s="124">
        <v>505</v>
      </c>
      <c r="D11" s="115">
        <f t="shared" si="3"/>
        <v>3700</v>
      </c>
      <c r="E11" s="328"/>
      <c r="F11" s="11">
        <v>1</v>
      </c>
      <c r="G11" s="23" t="s">
        <v>331</v>
      </c>
      <c r="H11" s="2" t="s">
        <v>161</v>
      </c>
      <c r="I11" s="83">
        <v>13040</v>
      </c>
      <c r="J11" s="83">
        <v>910</v>
      </c>
      <c r="K11" s="83">
        <f t="shared" si="0"/>
        <v>13950</v>
      </c>
      <c r="L11" s="306"/>
      <c r="M11" s="68" t="s">
        <v>268</v>
      </c>
      <c r="N11" s="55" t="s">
        <v>381</v>
      </c>
      <c r="O11" s="2" t="s">
        <v>60</v>
      </c>
      <c r="P11" s="126">
        <f t="shared" ref="P11:P19" si="5">B11*1.35</f>
        <v>4313.25</v>
      </c>
      <c r="Q11" s="124">
        <v>505</v>
      </c>
      <c r="R11" s="115">
        <f t="shared" si="4"/>
        <v>4818.25</v>
      </c>
      <c r="S11" s="328"/>
      <c r="T11" s="11">
        <v>1</v>
      </c>
      <c r="U11" s="23" t="s">
        <v>331</v>
      </c>
      <c r="V11" s="2" t="s">
        <v>161</v>
      </c>
      <c r="W11" s="81">
        <f t="shared" si="2"/>
        <v>17604</v>
      </c>
      <c r="X11" s="83">
        <v>910</v>
      </c>
      <c r="Y11" s="83">
        <f t="shared" si="1"/>
        <v>18514</v>
      </c>
      <c r="Z11" s="306"/>
      <c r="AA11" s="68" t="s">
        <v>268</v>
      </c>
      <c r="AB11" s="55" t="s">
        <v>381</v>
      </c>
    </row>
    <row r="12" spans="1:28" ht="10.5" customHeight="1" thickBot="1">
      <c r="A12" s="3" t="s">
        <v>578</v>
      </c>
      <c r="B12" s="124">
        <v>3480</v>
      </c>
      <c r="C12" s="124">
        <v>535</v>
      </c>
      <c r="D12" s="115">
        <f t="shared" si="3"/>
        <v>4015</v>
      </c>
      <c r="E12" s="328"/>
      <c r="F12" s="11">
        <v>1</v>
      </c>
      <c r="G12" s="23" t="s">
        <v>332</v>
      </c>
      <c r="H12" s="2" t="s">
        <v>162</v>
      </c>
      <c r="I12" s="83">
        <v>12400</v>
      </c>
      <c r="J12" s="83">
        <v>855</v>
      </c>
      <c r="K12" s="83">
        <f t="shared" si="0"/>
        <v>13255</v>
      </c>
      <c r="L12" s="306"/>
      <c r="M12" s="68" t="s">
        <v>268</v>
      </c>
      <c r="N12" s="55" t="s">
        <v>494</v>
      </c>
      <c r="O12" s="3" t="s">
        <v>578</v>
      </c>
      <c r="P12" s="126">
        <f t="shared" si="5"/>
        <v>4698</v>
      </c>
      <c r="Q12" s="124">
        <v>535</v>
      </c>
      <c r="R12" s="115">
        <f t="shared" si="4"/>
        <v>5233</v>
      </c>
      <c r="S12" s="328"/>
      <c r="T12" s="11">
        <v>1</v>
      </c>
      <c r="U12" s="23" t="s">
        <v>332</v>
      </c>
      <c r="V12" s="2" t="s">
        <v>162</v>
      </c>
      <c r="W12" s="81">
        <f t="shared" si="2"/>
        <v>16740</v>
      </c>
      <c r="X12" s="83">
        <v>855</v>
      </c>
      <c r="Y12" s="83">
        <f t="shared" si="1"/>
        <v>17595</v>
      </c>
      <c r="Z12" s="306"/>
      <c r="AA12" s="68" t="s">
        <v>268</v>
      </c>
      <c r="AB12" s="55" t="s">
        <v>494</v>
      </c>
    </row>
    <row r="13" spans="1:28" ht="10.5" customHeight="1" thickBot="1">
      <c r="A13" s="2" t="s">
        <v>61</v>
      </c>
      <c r="B13" s="124">
        <v>5180</v>
      </c>
      <c r="C13" s="124">
        <v>560</v>
      </c>
      <c r="D13" s="115">
        <f t="shared" si="3"/>
        <v>5740</v>
      </c>
      <c r="E13" s="328"/>
      <c r="F13" s="11">
        <v>1</v>
      </c>
      <c r="G13" s="23" t="s">
        <v>333</v>
      </c>
      <c r="H13" s="2" t="s">
        <v>163</v>
      </c>
      <c r="I13" s="83">
        <v>13580</v>
      </c>
      <c r="J13" s="83">
        <v>910</v>
      </c>
      <c r="K13" s="83">
        <f t="shared" si="0"/>
        <v>14490</v>
      </c>
      <c r="L13" s="306"/>
      <c r="M13" s="68" t="s">
        <v>268</v>
      </c>
      <c r="N13" s="55" t="s">
        <v>495</v>
      </c>
      <c r="O13" s="2" t="s">
        <v>61</v>
      </c>
      <c r="P13" s="126">
        <f t="shared" si="5"/>
        <v>6993.0000000000009</v>
      </c>
      <c r="Q13" s="124">
        <v>560</v>
      </c>
      <c r="R13" s="115">
        <f t="shared" si="4"/>
        <v>7553.0000000000009</v>
      </c>
      <c r="S13" s="328"/>
      <c r="T13" s="11">
        <v>1</v>
      </c>
      <c r="U13" s="23" t="s">
        <v>333</v>
      </c>
      <c r="V13" s="2" t="s">
        <v>163</v>
      </c>
      <c r="W13" s="81">
        <f t="shared" si="2"/>
        <v>18333</v>
      </c>
      <c r="X13" s="83">
        <v>910</v>
      </c>
      <c r="Y13" s="83">
        <f t="shared" si="1"/>
        <v>19243</v>
      </c>
      <c r="Z13" s="306"/>
      <c r="AA13" s="68" t="s">
        <v>268</v>
      </c>
      <c r="AB13" s="55" t="s">
        <v>495</v>
      </c>
    </row>
    <row r="14" spans="1:28" ht="10.5" customHeight="1" thickBot="1">
      <c r="A14" s="3" t="s">
        <v>579</v>
      </c>
      <c r="B14" s="124">
        <v>4970</v>
      </c>
      <c r="C14" s="124">
        <v>575</v>
      </c>
      <c r="D14" s="115">
        <f t="shared" si="3"/>
        <v>5545</v>
      </c>
      <c r="E14" s="328"/>
      <c r="F14" s="11">
        <v>1</v>
      </c>
      <c r="G14" s="23" t="s">
        <v>334</v>
      </c>
      <c r="H14" s="2" t="s">
        <v>164</v>
      </c>
      <c r="I14" s="83">
        <v>14890</v>
      </c>
      <c r="J14" s="83">
        <v>955</v>
      </c>
      <c r="K14" s="83">
        <f t="shared" si="0"/>
        <v>15845</v>
      </c>
      <c r="L14" s="306"/>
      <c r="M14" s="68" t="s">
        <v>268</v>
      </c>
      <c r="N14" s="55" t="s">
        <v>496</v>
      </c>
      <c r="O14" s="3" t="s">
        <v>579</v>
      </c>
      <c r="P14" s="126">
        <f t="shared" si="5"/>
        <v>6709.5</v>
      </c>
      <c r="Q14" s="124">
        <v>575</v>
      </c>
      <c r="R14" s="115">
        <f t="shared" si="4"/>
        <v>7284.5</v>
      </c>
      <c r="S14" s="328"/>
      <c r="T14" s="11">
        <v>1</v>
      </c>
      <c r="U14" s="23" t="s">
        <v>334</v>
      </c>
      <c r="V14" s="2" t="s">
        <v>164</v>
      </c>
      <c r="W14" s="81">
        <f t="shared" si="2"/>
        <v>20101.5</v>
      </c>
      <c r="X14" s="83">
        <v>955</v>
      </c>
      <c r="Y14" s="83">
        <f t="shared" si="1"/>
        <v>21056.5</v>
      </c>
      <c r="Z14" s="306"/>
      <c r="AA14" s="68" t="s">
        <v>268</v>
      </c>
      <c r="AB14" s="55" t="s">
        <v>496</v>
      </c>
    </row>
    <row r="15" spans="1:28" ht="10.5" customHeight="1" thickBot="1">
      <c r="A15" s="2" t="s">
        <v>62</v>
      </c>
      <c r="B15" s="124">
        <v>7090</v>
      </c>
      <c r="C15" s="124">
        <v>580</v>
      </c>
      <c r="D15" s="115">
        <f t="shared" si="3"/>
        <v>7670</v>
      </c>
      <c r="E15" s="328"/>
      <c r="F15" s="11">
        <v>1</v>
      </c>
      <c r="G15" s="23" t="s">
        <v>335</v>
      </c>
      <c r="H15" s="2" t="s">
        <v>165</v>
      </c>
      <c r="I15" s="83">
        <v>16100</v>
      </c>
      <c r="J15" s="83">
        <v>985</v>
      </c>
      <c r="K15" s="83">
        <f t="shared" si="0"/>
        <v>17085</v>
      </c>
      <c r="L15" s="306"/>
      <c r="M15" s="68" t="s">
        <v>268</v>
      </c>
      <c r="N15" s="55" t="s">
        <v>497</v>
      </c>
      <c r="O15" s="2" t="s">
        <v>62</v>
      </c>
      <c r="P15" s="126">
        <f t="shared" si="5"/>
        <v>9571.5</v>
      </c>
      <c r="Q15" s="124">
        <v>580</v>
      </c>
      <c r="R15" s="115">
        <f t="shared" si="4"/>
        <v>10151.5</v>
      </c>
      <c r="S15" s="328"/>
      <c r="T15" s="11">
        <v>1</v>
      </c>
      <c r="U15" s="23" t="s">
        <v>335</v>
      </c>
      <c r="V15" s="2" t="s">
        <v>165</v>
      </c>
      <c r="W15" s="81">
        <f t="shared" si="2"/>
        <v>21735</v>
      </c>
      <c r="X15" s="83">
        <v>985</v>
      </c>
      <c r="Y15" s="83">
        <f t="shared" si="1"/>
        <v>22720</v>
      </c>
      <c r="Z15" s="306"/>
      <c r="AA15" s="68" t="s">
        <v>268</v>
      </c>
      <c r="AB15" s="55" t="s">
        <v>497</v>
      </c>
    </row>
    <row r="16" spans="1:28" ht="10.5" customHeight="1" thickBot="1">
      <c r="A16" s="3" t="s">
        <v>580</v>
      </c>
      <c r="B16" s="124">
        <v>6985</v>
      </c>
      <c r="C16" s="124">
        <v>640</v>
      </c>
      <c r="D16" s="115">
        <f t="shared" si="3"/>
        <v>7625</v>
      </c>
      <c r="E16" s="328"/>
      <c r="F16" s="11">
        <v>1</v>
      </c>
      <c r="G16" s="23" t="s">
        <v>336</v>
      </c>
      <c r="H16" s="2" t="s">
        <v>166</v>
      </c>
      <c r="I16" s="83">
        <v>13490</v>
      </c>
      <c r="J16" s="83">
        <v>935</v>
      </c>
      <c r="K16" s="83">
        <f t="shared" si="0"/>
        <v>14425</v>
      </c>
      <c r="L16" s="306"/>
      <c r="M16" s="68" t="s">
        <v>268</v>
      </c>
      <c r="N16" s="55" t="s">
        <v>382</v>
      </c>
      <c r="O16" s="3" t="s">
        <v>580</v>
      </c>
      <c r="P16" s="126">
        <f t="shared" si="5"/>
        <v>9429.75</v>
      </c>
      <c r="Q16" s="124">
        <v>640</v>
      </c>
      <c r="R16" s="115">
        <f t="shared" si="4"/>
        <v>10069.75</v>
      </c>
      <c r="S16" s="328"/>
      <c r="T16" s="11">
        <v>1</v>
      </c>
      <c r="U16" s="23" t="s">
        <v>336</v>
      </c>
      <c r="V16" s="2" t="s">
        <v>166</v>
      </c>
      <c r="W16" s="81">
        <f t="shared" si="2"/>
        <v>18211.5</v>
      </c>
      <c r="X16" s="83">
        <v>935</v>
      </c>
      <c r="Y16" s="83">
        <f t="shared" si="1"/>
        <v>19146.5</v>
      </c>
      <c r="Z16" s="306"/>
      <c r="AA16" s="68" t="s">
        <v>268</v>
      </c>
      <c r="AB16" s="55" t="s">
        <v>382</v>
      </c>
    </row>
    <row r="17" spans="1:28" ht="10.5" customHeight="1" thickBot="1">
      <c r="A17" s="2" t="s">
        <v>63</v>
      </c>
      <c r="B17" s="124">
        <v>9530</v>
      </c>
      <c r="C17" s="124">
        <v>680</v>
      </c>
      <c r="D17" s="115">
        <f t="shared" si="3"/>
        <v>10210</v>
      </c>
      <c r="E17" s="328"/>
      <c r="F17" s="11">
        <v>1</v>
      </c>
      <c r="G17" s="23" t="s">
        <v>337</v>
      </c>
      <c r="H17" s="2" t="s">
        <v>167</v>
      </c>
      <c r="I17" s="83">
        <v>14210</v>
      </c>
      <c r="J17" s="83">
        <v>955</v>
      </c>
      <c r="K17" s="83">
        <f t="shared" si="0"/>
        <v>15165</v>
      </c>
      <c r="L17" s="306"/>
      <c r="M17" s="68" t="s">
        <v>268</v>
      </c>
      <c r="N17" s="55" t="s">
        <v>383</v>
      </c>
      <c r="O17" s="2" t="s">
        <v>63</v>
      </c>
      <c r="P17" s="126">
        <f t="shared" si="5"/>
        <v>12865.5</v>
      </c>
      <c r="Q17" s="124">
        <v>680</v>
      </c>
      <c r="R17" s="115">
        <f t="shared" si="4"/>
        <v>13545.5</v>
      </c>
      <c r="S17" s="328"/>
      <c r="T17" s="11">
        <v>1</v>
      </c>
      <c r="U17" s="23" t="s">
        <v>337</v>
      </c>
      <c r="V17" s="2" t="s">
        <v>167</v>
      </c>
      <c r="W17" s="81">
        <f t="shared" si="2"/>
        <v>19183.5</v>
      </c>
      <c r="X17" s="83">
        <v>955</v>
      </c>
      <c r="Y17" s="83">
        <f t="shared" si="1"/>
        <v>20138.5</v>
      </c>
      <c r="Z17" s="306"/>
      <c r="AA17" s="68" t="s">
        <v>268</v>
      </c>
      <c r="AB17" s="55" t="s">
        <v>383</v>
      </c>
    </row>
    <row r="18" spans="1:28" ht="10.5" customHeight="1" thickBot="1">
      <c r="A18" s="3" t="s">
        <v>581</v>
      </c>
      <c r="B18" s="124">
        <v>9075</v>
      </c>
      <c r="C18" s="124">
        <v>700</v>
      </c>
      <c r="D18" s="115">
        <f t="shared" si="3"/>
        <v>9775</v>
      </c>
      <c r="E18" s="328"/>
      <c r="F18" s="11">
        <v>1</v>
      </c>
      <c r="G18" s="23" t="s">
        <v>338</v>
      </c>
      <c r="H18" s="2" t="s">
        <v>168</v>
      </c>
      <c r="I18" s="83">
        <v>18140</v>
      </c>
      <c r="J18" s="83">
        <v>1005</v>
      </c>
      <c r="K18" s="83">
        <f t="shared" si="0"/>
        <v>19145</v>
      </c>
      <c r="L18" s="306"/>
      <c r="M18" s="68" t="s">
        <v>268</v>
      </c>
      <c r="N18" s="55" t="s">
        <v>363</v>
      </c>
      <c r="O18" s="3" t="s">
        <v>581</v>
      </c>
      <c r="P18" s="126">
        <f t="shared" si="5"/>
        <v>12251.25</v>
      </c>
      <c r="Q18" s="124">
        <v>700</v>
      </c>
      <c r="R18" s="115">
        <f t="shared" si="4"/>
        <v>12951.25</v>
      </c>
      <c r="S18" s="328"/>
      <c r="T18" s="11">
        <v>1</v>
      </c>
      <c r="U18" s="23" t="s">
        <v>338</v>
      </c>
      <c r="V18" s="2" t="s">
        <v>168</v>
      </c>
      <c r="W18" s="81">
        <f t="shared" si="2"/>
        <v>24489</v>
      </c>
      <c r="X18" s="83">
        <v>1005</v>
      </c>
      <c r="Y18" s="83">
        <f t="shared" si="1"/>
        <v>25494</v>
      </c>
      <c r="Z18" s="306"/>
      <c r="AA18" s="68" t="s">
        <v>268</v>
      </c>
      <c r="AB18" s="55" t="s">
        <v>363</v>
      </c>
    </row>
    <row r="19" spans="1:28" ht="10.5" customHeight="1" thickBot="1">
      <c r="A19" s="2" t="s">
        <v>64</v>
      </c>
      <c r="B19" s="124">
        <v>12295</v>
      </c>
      <c r="C19" s="124">
        <v>740</v>
      </c>
      <c r="D19" s="115">
        <f t="shared" si="3"/>
        <v>13035</v>
      </c>
      <c r="E19" s="328"/>
      <c r="F19" s="11">
        <v>1</v>
      </c>
      <c r="G19" s="23" t="s">
        <v>339</v>
      </c>
      <c r="H19" s="2" t="s">
        <v>169</v>
      </c>
      <c r="I19" s="83">
        <v>19490</v>
      </c>
      <c r="J19" s="83">
        <v>1155</v>
      </c>
      <c r="K19" s="83">
        <f t="shared" si="0"/>
        <v>20645</v>
      </c>
      <c r="L19" s="306"/>
      <c r="M19" s="68" t="s">
        <v>268</v>
      </c>
      <c r="N19" s="55" t="s">
        <v>498</v>
      </c>
      <c r="O19" s="2" t="s">
        <v>64</v>
      </c>
      <c r="P19" s="126">
        <f t="shared" si="5"/>
        <v>16598.25</v>
      </c>
      <c r="Q19" s="124">
        <v>740</v>
      </c>
      <c r="R19" s="115">
        <f t="shared" si="4"/>
        <v>17338.25</v>
      </c>
      <c r="S19" s="328"/>
      <c r="T19" s="11">
        <v>1</v>
      </c>
      <c r="U19" s="23" t="s">
        <v>339</v>
      </c>
      <c r="V19" s="2" t="s">
        <v>169</v>
      </c>
      <c r="W19" s="81">
        <f t="shared" si="2"/>
        <v>26311.5</v>
      </c>
      <c r="X19" s="83">
        <v>1155</v>
      </c>
      <c r="Y19" s="83">
        <f t="shared" si="1"/>
        <v>27466.5</v>
      </c>
      <c r="Z19" s="306"/>
      <c r="AA19" s="68" t="s">
        <v>268</v>
      </c>
      <c r="AB19" s="55" t="s">
        <v>498</v>
      </c>
    </row>
    <row r="20" spans="1:28" ht="10.5" customHeight="1" thickBot="1">
      <c r="A20" s="330" t="s">
        <v>711</v>
      </c>
      <c r="B20" s="331"/>
      <c r="C20" s="332" t="s">
        <v>571</v>
      </c>
      <c r="D20" s="333"/>
      <c r="E20" s="329"/>
      <c r="F20" s="11">
        <v>1</v>
      </c>
      <c r="G20" s="23"/>
      <c r="H20" s="2" t="s">
        <v>170</v>
      </c>
      <c r="I20" s="83">
        <v>21660</v>
      </c>
      <c r="J20" s="83">
        <v>1065</v>
      </c>
      <c r="K20" s="83">
        <f t="shared" si="0"/>
        <v>22725</v>
      </c>
      <c r="L20" s="306"/>
      <c r="M20" s="69" t="s">
        <v>268</v>
      </c>
      <c r="N20" s="55" t="s">
        <v>499</v>
      </c>
      <c r="O20" s="330" t="s">
        <v>711</v>
      </c>
      <c r="P20" s="331"/>
      <c r="Q20" s="332" t="s">
        <v>571</v>
      </c>
      <c r="R20" s="333"/>
      <c r="S20" s="329"/>
      <c r="T20" s="11">
        <v>1</v>
      </c>
      <c r="U20" s="23"/>
      <c r="V20" s="2" t="s">
        <v>170</v>
      </c>
      <c r="W20" s="81">
        <f t="shared" si="2"/>
        <v>29241.000000000004</v>
      </c>
      <c r="X20" s="83">
        <v>1065</v>
      </c>
      <c r="Y20" s="83">
        <f t="shared" si="1"/>
        <v>30306.000000000004</v>
      </c>
      <c r="Z20" s="306"/>
      <c r="AA20" s="69" t="s">
        <v>268</v>
      </c>
      <c r="AB20" s="55" t="s">
        <v>499</v>
      </c>
    </row>
    <row r="21" spans="1:28" ht="15" customHeight="1" thickBot="1">
      <c r="A21" s="320" t="s">
        <v>563</v>
      </c>
      <c r="B21" s="321"/>
      <c r="C21" s="321"/>
      <c r="D21" s="321"/>
      <c r="E21" s="321"/>
      <c r="F21" s="321"/>
      <c r="G21" s="322"/>
      <c r="H21" s="334" t="s">
        <v>713</v>
      </c>
      <c r="I21" s="335"/>
      <c r="J21" s="311" t="s">
        <v>571</v>
      </c>
      <c r="K21" s="312"/>
      <c r="L21" s="307"/>
      <c r="M21" s="70"/>
      <c r="N21" s="56"/>
      <c r="O21" s="320" t="s">
        <v>563</v>
      </c>
      <c r="P21" s="321"/>
      <c r="Q21" s="321"/>
      <c r="R21" s="321"/>
      <c r="S21" s="321"/>
      <c r="T21" s="321"/>
      <c r="U21" s="322"/>
      <c r="V21" s="334" t="s">
        <v>713</v>
      </c>
      <c r="W21" s="335"/>
      <c r="X21" s="311" t="s">
        <v>571</v>
      </c>
      <c r="Y21" s="312"/>
      <c r="Z21" s="307"/>
      <c r="AA21" s="70"/>
      <c r="AB21" s="56"/>
    </row>
    <row r="22" spans="1:28" ht="14.25" customHeight="1" thickBot="1">
      <c r="A22" s="7" t="s">
        <v>206</v>
      </c>
      <c r="B22" s="81">
        <v>3880</v>
      </c>
      <c r="C22" s="44">
        <v>520</v>
      </c>
      <c r="D22" s="45">
        <f>SUM(B22:C22)</f>
        <v>4400</v>
      </c>
      <c r="E22" s="305"/>
      <c r="F22" s="10">
        <v>1</v>
      </c>
      <c r="G22" s="22" t="s">
        <v>388</v>
      </c>
      <c r="H22" s="313" t="s">
        <v>280</v>
      </c>
      <c r="I22" s="298"/>
      <c r="J22" s="298"/>
      <c r="K22" s="298"/>
      <c r="L22" s="298"/>
      <c r="M22" s="314"/>
      <c r="N22" s="315"/>
      <c r="O22" s="7" t="s">
        <v>206</v>
      </c>
      <c r="P22" s="81">
        <f>B22*1.35</f>
        <v>5238</v>
      </c>
      <c r="Q22" s="44">
        <v>520</v>
      </c>
      <c r="R22" s="45">
        <f>SUM(P22:Q22)</f>
        <v>5758</v>
      </c>
      <c r="S22" s="305"/>
      <c r="T22" s="10">
        <v>1</v>
      </c>
      <c r="U22" s="22" t="s">
        <v>388</v>
      </c>
      <c r="V22" s="313" t="s">
        <v>280</v>
      </c>
      <c r="W22" s="298"/>
      <c r="X22" s="298"/>
      <c r="Y22" s="298"/>
      <c r="Z22" s="298"/>
      <c r="AA22" s="314"/>
      <c r="AB22" s="315"/>
    </row>
    <row r="23" spans="1:28" ht="15" customHeight="1" thickBot="1">
      <c r="A23" s="2" t="s">
        <v>207</v>
      </c>
      <c r="B23" s="83">
        <v>5970</v>
      </c>
      <c r="C23" s="46">
        <v>580</v>
      </c>
      <c r="D23" s="47">
        <f>SUM(B23:C23)</f>
        <v>6550</v>
      </c>
      <c r="E23" s="306"/>
      <c r="F23" s="11">
        <v>1</v>
      </c>
      <c r="G23" s="23" t="s">
        <v>389</v>
      </c>
      <c r="H23" s="31" t="s">
        <v>171</v>
      </c>
      <c r="I23" s="127">
        <v>5510</v>
      </c>
      <c r="J23" s="128">
        <v>680</v>
      </c>
      <c r="K23" s="128">
        <f t="shared" ref="K23:K37" si="6">SUM(I23:J23)</f>
        <v>6190</v>
      </c>
      <c r="L23" s="462"/>
      <c r="M23" s="73">
        <v>2</v>
      </c>
      <c r="N23" s="57" t="s">
        <v>384</v>
      </c>
      <c r="O23" s="2" t="s">
        <v>207</v>
      </c>
      <c r="P23" s="81">
        <f t="shared" ref="P23:P26" si="7">B23*1.35</f>
        <v>8059.5000000000009</v>
      </c>
      <c r="Q23" s="46">
        <v>580</v>
      </c>
      <c r="R23" s="47">
        <f>SUM(P23:Q23)</f>
        <v>8639.5</v>
      </c>
      <c r="S23" s="306"/>
      <c r="T23" s="11">
        <v>1</v>
      </c>
      <c r="U23" s="23" t="s">
        <v>389</v>
      </c>
      <c r="V23" s="31" t="s">
        <v>171</v>
      </c>
      <c r="W23" s="127">
        <f>I23*1.35</f>
        <v>7438.5000000000009</v>
      </c>
      <c r="X23" s="128">
        <v>680</v>
      </c>
      <c r="Y23" s="128">
        <f t="shared" ref="Y23:Y37" si="8">SUM(W23:X23)</f>
        <v>8118.5000000000009</v>
      </c>
      <c r="Z23" s="462"/>
      <c r="AA23" s="73">
        <v>2</v>
      </c>
      <c r="AB23" s="57" t="s">
        <v>384</v>
      </c>
    </row>
    <row r="24" spans="1:28" ht="11.1" customHeight="1" thickBot="1">
      <c r="A24" s="2" t="s">
        <v>208</v>
      </c>
      <c r="B24" s="83">
        <v>10125</v>
      </c>
      <c r="C24" s="46">
        <v>600</v>
      </c>
      <c r="D24" s="47">
        <f>SUM(B24:C24)</f>
        <v>10725</v>
      </c>
      <c r="E24" s="306"/>
      <c r="F24" s="11">
        <v>1</v>
      </c>
      <c r="G24" s="23" t="s">
        <v>390</v>
      </c>
      <c r="H24" s="32" t="s">
        <v>172</v>
      </c>
      <c r="I24" s="129">
        <v>7620</v>
      </c>
      <c r="J24" s="129">
        <v>720</v>
      </c>
      <c r="K24" s="129">
        <f t="shared" si="6"/>
        <v>8340</v>
      </c>
      <c r="L24" s="463"/>
      <c r="M24" s="74">
        <v>2</v>
      </c>
      <c r="N24" s="58" t="s">
        <v>500</v>
      </c>
      <c r="O24" s="2" t="s">
        <v>208</v>
      </c>
      <c r="P24" s="81">
        <f t="shared" si="7"/>
        <v>13668.75</v>
      </c>
      <c r="Q24" s="46">
        <v>600</v>
      </c>
      <c r="R24" s="47">
        <f>SUM(P24:Q24)</f>
        <v>14268.75</v>
      </c>
      <c r="S24" s="306"/>
      <c r="T24" s="11">
        <v>1</v>
      </c>
      <c r="U24" s="23" t="s">
        <v>390</v>
      </c>
      <c r="V24" s="32" t="s">
        <v>172</v>
      </c>
      <c r="W24" s="127">
        <f t="shared" ref="W24:W37" si="9">I24*1.35</f>
        <v>10287</v>
      </c>
      <c r="X24" s="129">
        <v>720</v>
      </c>
      <c r="Y24" s="129">
        <f t="shared" si="8"/>
        <v>11007</v>
      </c>
      <c r="Z24" s="463"/>
      <c r="AA24" s="74">
        <v>2</v>
      </c>
      <c r="AB24" s="58" t="s">
        <v>500</v>
      </c>
    </row>
    <row r="25" spans="1:28" ht="11.1" customHeight="1" thickBot="1">
      <c r="A25" s="2" t="s">
        <v>209</v>
      </c>
      <c r="B25" s="83">
        <v>13160</v>
      </c>
      <c r="C25" s="46">
        <v>685</v>
      </c>
      <c r="D25" s="47">
        <f>SUM(B25:C25)</f>
        <v>13845</v>
      </c>
      <c r="E25" s="306"/>
      <c r="F25" s="11">
        <v>1</v>
      </c>
      <c r="G25" s="23" t="s">
        <v>391</v>
      </c>
      <c r="H25" s="32" t="s">
        <v>173</v>
      </c>
      <c r="I25" s="129">
        <v>9300</v>
      </c>
      <c r="J25" s="129">
        <v>750</v>
      </c>
      <c r="K25" s="129">
        <f t="shared" si="6"/>
        <v>10050</v>
      </c>
      <c r="L25" s="463"/>
      <c r="M25" s="74">
        <v>2</v>
      </c>
      <c r="N25" s="58" t="s">
        <v>501</v>
      </c>
      <c r="O25" s="2" t="s">
        <v>209</v>
      </c>
      <c r="P25" s="81">
        <f t="shared" si="7"/>
        <v>17766</v>
      </c>
      <c r="Q25" s="46">
        <v>685</v>
      </c>
      <c r="R25" s="47">
        <f>SUM(P25:Q25)</f>
        <v>18451</v>
      </c>
      <c r="S25" s="306"/>
      <c r="T25" s="11">
        <v>1</v>
      </c>
      <c r="U25" s="23" t="s">
        <v>391</v>
      </c>
      <c r="V25" s="32" t="s">
        <v>173</v>
      </c>
      <c r="W25" s="127">
        <f t="shared" si="9"/>
        <v>12555</v>
      </c>
      <c r="X25" s="129">
        <v>750</v>
      </c>
      <c r="Y25" s="129">
        <f t="shared" si="8"/>
        <v>13305</v>
      </c>
      <c r="Z25" s="463"/>
      <c r="AA25" s="74">
        <v>2</v>
      </c>
      <c r="AB25" s="58" t="s">
        <v>501</v>
      </c>
    </row>
    <row r="26" spans="1:28" ht="11.1" customHeight="1" thickBot="1">
      <c r="A26" s="2" t="s">
        <v>210</v>
      </c>
      <c r="B26" s="101">
        <v>16200</v>
      </c>
      <c r="C26" s="46">
        <v>765</v>
      </c>
      <c r="D26" s="47">
        <f>SUM(B26:C26)</f>
        <v>16965</v>
      </c>
      <c r="E26" s="306"/>
      <c r="F26" s="11">
        <v>1</v>
      </c>
      <c r="G26" s="23" t="s">
        <v>392</v>
      </c>
      <c r="H26" s="32" t="s">
        <v>174</v>
      </c>
      <c r="I26" s="129">
        <v>8690</v>
      </c>
      <c r="J26" s="129">
        <v>780</v>
      </c>
      <c r="K26" s="129">
        <f t="shared" si="6"/>
        <v>9470</v>
      </c>
      <c r="L26" s="463"/>
      <c r="M26" s="74">
        <v>2</v>
      </c>
      <c r="N26" s="58" t="s">
        <v>385</v>
      </c>
      <c r="O26" s="2" t="s">
        <v>210</v>
      </c>
      <c r="P26" s="81">
        <f t="shared" si="7"/>
        <v>21870</v>
      </c>
      <c r="Q26" s="46">
        <v>765</v>
      </c>
      <c r="R26" s="47">
        <f>SUM(P26:Q26)</f>
        <v>22635</v>
      </c>
      <c r="S26" s="306"/>
      <c r="T26" s="11">
        <v>1</v>
      </c>
      <c r="U26" s="23" t="s">
        <v>392</v>
      </c>
      <c r="V26" s="32" t="s">
        <v>174</v>
      </c>
      <c r="W26" s="127">
        <f t="shared" si="9"/>
        <v>11731.5</v>
      </c>
      <c r="X26" s="129">
        <v>780</v>
      </c>
      <c r="Y26" s="129">
        <f t="shared" si="8"/>
        <v>12511.5</v>
      </c>
      <c r="Z26" s="463"/>
      <c r="AA26" s="74">
        <v>2</v>
      </c>
      <c r="AB26" s="58" t="s">
        <v>385</v>
      </c>
    </row>
    <row r="27" spans="1:28" ht="11.1" customHeight="1" thickBot="1">
      <c r="A27" s="316" t="s">
        <v>712</v>
      </c>
      <c r="B27" s="317"/>
      <c r="C27" s="318" t="s">
        <v>571</v>
      </c>
      <c r="D27" s="319"/>
      <c r="E27" s="307"/>
      <c r="F27" s="6">
        <v>1</v>
      </c>
      <c r="G27" s="26"/>
      <c r="H27" s="32" t="s">
        <v>175</v>
      </c>
      <c r="I27" s="129">
        <v>9960</v>
      </c>
      <c r="J27" s="129">
        <v>855</v>
      </c>
      <c r="K27" s="129">
        <f t="shared" si="6"/>
        <v>10815</v>
      </c>
      <c r="L27" s="463"/>
      <c r="M27" s="74">
        <v>2</v>
      </c>
      <c r="N27" s="58" t="s">
        <v>502</v>
      </c>
      <c r="O27" s="316" t="s">
        <v>712</v>
      </c>
      <c r="P27" s="317"/>
      <c r="Q27" s="318" t="s">
        <v>571</v>
      </c>
      <c r="R27" s="319"/>
      <c r="S27" s="307"/>
      <c r="T27" s="6">
        <v>1</v>
      </c>
      <c r="U27" s="26"/>
      <c r="V27" s="32" t="s">
        <v>175</v>
      </c>
      <c r="W27" s="127">
        <f t="shared" si="9"/>
        <v>13446</v>
      </c>
      <c r="X27" s="129">
        <v>855</v>
      </c>
      <c r="Y27" s="129">
        <f t="shared" si="8"/>
        <v>14301</v>
      </c>
      <c r="Z27" s="463"/>
      <c r="AA27" s="74">
        <v>2</v>
      </c>
      <c r="AB27" s="58" t="s">
        <v>502</v>
      </c>
    </row>
    <row r="28" spans="1:28" ht="15" customHeight="1" thickBot="1">
      <c r="A28" s="320" t="s">
        <v>564</v>
      </c>
      <c r="B28" s="321"/>
      <c r="C28" s="321"/>
      <c r="D28" s="321"/>
      <c r="E28" s="321"/>
      <c r="F28" s="321"/>
      <c r="G28" s="322"/>
      <c r="H28" s="32" t="s">
        <v>176</v>
      </c>
      <c r="I28" s="129">
        <v>13090</v>
      </c>
      <c r="J28" s="129">
        <v>910</v>
      </c>
      <c r="K28" s="129">
        <f t="shared" si="6"/>
        <v>14000</v>
      </c>
      <c r="L28" s="463"/>
      <c r="M28" s="74">
        <v>2</v>
      </c>
      <c r="N28" s="58" t="s">
        <v>503</v>
      </c>
      <c r="O28" s="320" t="s">
        <v>564</v>
      </c>
      <c r="P28" s="321"/>
      <c r="Q28" s="321"/>
      <c r="R28" s="321"/>
      <c r="S28" s="321"/>
      <c r="T28" s="321"/>
      <c r="U28" s="322"/>
      <c r="V28" s="32" t="s">
        <v>176</v>
      </c>
      <c r="W28" s="127">
        <f t="shared" si="9"/>
        <v>17671.5</v>
      </c>
      <c r="X28" s="129">
        <v>910</v>
      </c>
      <c r="Y28" s="129">
        <f t="shared" si="8"/>
        <v>18581.5</v>
      </c>
      <c r="Z28" s="463"/>
      <c r="AA28" s="74">
        <v>2</v>
      </c>
      <c r="AB28" s="58" t="s">
        <v>503</v>
      </c>
    </row>
    <row r="29" spans="1:28" ht="11.1" customHeight="1" thickBot="1">
      <c r="A29" s="7" t="s">
        <v>201</v>
      </c>
      <c r="B29" s="81">
        <v>4425</v>
      </c>
      <c r="C29" s="81">
        <v>490</v>
      </c>
      <c r="D29" s="81">
        <f>SUM(B29:C29)</f>
        <v>4915</v>
      </c>
      <c r="E29" s="305"/>
      <c r="F29" s="71">
        <v>2</v>
      </c>
      <c r="G29" s="22" t="s">
        <v>411</v>
      </c>
      <c r="H29" s="32" t="s">
        <v>177</v>
      </c>
      <c r="I29" s="129">
        <v>12670</v>
      </c>
      <c r="J29" s="129">
        <v>855</v>
      </c>
      <c r="K29" s="129">
        <f t="shared" si="6"/>
        <v>13525</v>
      </c>
      <c r="L29" s="463"/>
      <c r="M29" s="74">
        <v>2</v>
      </c>
      <c r="N29" s="58" t="s">
        <v>338</v>
      </c>
      <c r="O29" s="7" t="s">
        <v>201</v>
      </c>
      <c r="P29" s="81">
        <f>B29*1.35</f>
        <v>5973.75</v>
      </c>
      <c r="Q29" s="81">
        <v>490</v>
      </c>
      <c r="R29" s="81">
        <f>SUM(P29:Q29)</f>
        <v>6463.75</v>
      </c>
      <c r="S29" s="305"/>
      <c r="T29" s="71">
        <v>2</v>
      </c>
      <c r="U29" s="22" t="s">
        <v>411</v>
      </c>
      <c r="V29" s="32" t="s">
        <v>177</v>
      </c>
      <c r="W29" s="127">
        <f t="shared" si="9"/>
        <v>17104.5</v>
      </c>
      <c r="X29" s="129">
        <v>855</v>
      </c>
      <c r="Y29" s="129">
        <f t="shared" si="8"/>
        <v>17959.5</v>
      </c>
      <c r="Z29" s="463"/>
      <c r="AA29" s="74">
        <v>2</v>
      </c>
      <c r="AB29" s="58" t="s">
        <v>338</v>
      </c>
    </row>
    <row r="30" spans="1:28" ht="12.75" customHeight="1" thickBot="1">
      <c r="A30" s="2" t="s">
        <v>202</v>
      </c>
      <c r="B30" s="83">
        <v>7255</v>
      </c>
      <c r="C30" s="83">
        <v>520</v>
      </c>
      <c r="D30" s="83">
        <f>SUM(B30:C30)</f>
        <v>7775</v>
      </c>
      <c r="E30" s="306"/>
      <c r="F30" s="72">
        <v>2</v>
      </c>
      <c r="G30" s="23" t="s">
        <v>410</v>
      </c>
      <c r="H30" s="32" t="s">
        <v>178</v>
      </c>
      <c r="I30" s="129">
        <v>14230</v>
      </c>
      <c r="J30" s="129">
        <v>910</v>
      </c>
      <c r="K30" s="129">
        <f t="shared" si="6"/>
        <v>15140</v>
      </c>
      <c r="L30" s="463"/>
      <c r="M30" s="74">
        <v>2</v>
      </c>
      <c r="N30" s="58" t="s">
        <v>504</v>
      </c>
      <c r="O30" s="2" t="s">
        <v>202</v>
      </c>
      <c r="P30" s="81">
        <f t="shared" ref="P30:P33" si="10">B30*1.35</f>
        <v>9794.25</v>
      </c>
      <c r="Q30" s="83">
        <v>520</v>
      </c>
      <c r="R30" s="83">
        <f>SUM(P30:Q30)</f>
        <v>10314.25</v>
      </c>
      <c r="S30" s="306"/>
      <c r="T30" s="72">
        <v>2</v>
      </c>
      <c r="U30" s="23" t="s">
        <v>410</v>
      </c>
      <c r="V30" s="32" t="s">
        <v>178</v>
      </c>
      <c r="W30" s="127">
        <f t="shared" si="9"/>
        <v>19210.5</v>
      </c>
      <c r="X30" s="129">
        <v>910</v>
      </c>
      <c r="Y30" s="129">
        <f t="shared" si="8"/>
        <v>20120.5</v>
      </c>
      <c r="Z30" s="463"/>
      <c r="AA30" s="74">
        <v>2</v>
      </c>
      <c r="AB30" s="58" t="s">
        <v>504</v>
      </c>
    </row>
    <row r="31" spans="1:28" ht="11.1" customHeight="1" thickBot="1">
      <c r="A31" s="2" t="s">
        <v>203</v>
      </c>
      <c r="B31" s="83">
        <v>11176</v>
      </c>
      <c r="C31" s="83">
        <v>555</v>
      </c>
      <c r="D31" s="83">
        <f>SUM(B31:C31)</f>
        <v>11731</v>
      </c>
      <c r="E31" s="306"/>
      <c r="F31" s="72">
        <v>2</v>
      </c>
      <c r="G31" s="23" t="s">
        <v>328</v>
      </c>
      <c r="H31" s="32" t="s">
        <v>179</v>
      </c>
      <c r="I31" s="129">
        <v>16620</v>
      </c>
      <c r="J31" s="129">
        <v>955</v>
      </c>
      <c r="K31" s="129">
        <f t="shared" si="6"/>
        <v>17575</v>
      </c>
      <c r="L31" s="463"/>
      <c r="M31" s="74">
        <v>2</v>
      </c>
      <c r="N31" s="58" t="s">
        <v>505</v>
      </c>
      <c r="O31" s="2" t="s">
        <v>203</v>
      </c>
      <c r="P31" s="81">
        <f t="shared" si="10"/>
        <v>15087.6</v>
      </c>
      <c r="Q31" s="83">
        <v>555</v>
      </c>
      <c r="R31" s="83">
        <f>SUM(P31:Q31)</f>
        <v>15642.6</v>
      </c>
      <c r="S31" s="306"/>
      <c r="T31" s="72">
        <v>2</v>
      </c>
      <c r="U31" s="23" t="s">
        <v>328</v>
      </c>
      <c r="V31" s="32" t="s">
        <v>179</v>
      </c>
      <c r="W31" s="127">
        <f t="shared" si="9"/>
        <v>22437</v>
      </c>
      <c r="X31" s="129">
        <v>955</v>
      </c>
      <c r="Y31" s="129">
        <f t="shared" si="8"/>
        <v>23392</v>
      </c>
      <c r="Z31" s="463"/>
      <c r="AA31" s="74">
        <v>2</v>
      </c>
      <c r="AB31" s="58" t="s">
        <v>505</v>
      </c>
    </row>
    <row r="32" spans="1:28" ht="11.1" customHeight="1" thickBot="1">
      <c r="A32" s="2" t="s">
        <v>204</v>
      </c>
      <c r="B32" s="83">
        <v>15240</v>
      </c>
      <c r="C32" s="83">
        <v>620</v>
      </c>
      <c r="D32" s="83">
        <f>SUM(B32:C32)</f>
        <v>15860</v>
      </c>
      <c r="E32" s="306"/>
      <c r="F32" s="72">
        <v>2</v>
      </c>
      <c r="G32" s="23" t="s">
        <v>409</v>
      </c>
      <c r="H32" s="32" t="s">
        <v>180</v>
      </c>
      <c r="I32" s="129">
        <v>18920</v>
      </c>
      <c r="J32" s="129">
        <v>985</v>
      </c>
      <c r="K32" s="129">
        <f t="shared" si="6"/>
        <v>19905</v>
      </c>
      <c r="L32" s="463"/>
      <c r="M32" s="74">
        <v>2</v>
      </c>
      <c r="N32" s="58" t="s">
        <v>441</v>
      </c>
      <c r="O32" s="2" t="s">
        <v>204</v>
      </c>
      <c r="P32" s="81">
        <f t="shared" si="10"/>
        <v>20574</v>
      </c>
      <c r="Q32" s="83">
        <v>620</v>
      </c>
      <c r="R32" s="83">
        <f>SUM(P32:Q32)</f>
        <v>21194</v>
      </c>
      <c r="S32" s="306"/>
      <c r="T32" s="72">
        <v>2</v>
      </c>
      <c r="U32" s="23" t="s">
        <v>409</v>
      </c>
      <c r="V32" s="32" t="s">
        <v>180</v>
      </c>
      <c r="W32" s="127">
        <f t="shared" si="9"/>
        <v>25542</v>
      </c>
      <c r="X32" s="129">
        <v>985</v>
      </c>
      <c r="Y32" s="129">
        <f t="shared" si="8"/>
        <v>26527</v>
      </c>
      <c r="Z32" s="463"/>
      <c r="AA32" s="74">
        <v>2</v>
      </c>
      <c r="AB32" s="58" t="s">
        <v>441</v>
      </c>
    </row>
    <row r="33" spans="1:28" ht="11.1" customHeight="1" thickBot="1">
      <c r="A33" s="2" t="s">
        <v>205</v>
      </c>
      <c r="B33" s="101">
        <v>18845</v>
      </c>
      <c r="C33" s="83">
        <v>670</v>
      </c>
      <c r="D33" s="83">
        <f>SUM(B33:C33)</f>
        <v>19515</v>
      </c>
      <c r="E33" s="306"/>
      <c r="F33" s="11">
        <v>2</v>
      </c>
      <c r="G33" s="24" t="s">
        <v>412</v>
      </c>
      <c r="H33" s="32" t="s">
        <v>181</v>
      </c>
      <c r="I33" s="129">
        <v>14590</v>
      </c>
      <c r="J33" s="129">
        <v>935</v>
      </c>
      <c r="K33" s="129">
        <f t="shared" si="6"/>
        <v>15525</v>
      </c>
      <c r="L33" s="463"/>
      <c r="M33" s="74">
        <v>2</v>
      </c>
      <c r="N33" s="58" t="s">
        <v>386</v>
      </c>
      <c r="O33" s="2" t="s">
        <v>205</v>
      </c>
      <c r="P33" s="81">
        <f t="shared" si="10"/>
        <v>25440.75</v>
      </c>
      <c r="Q33" s="83">
        <v>670</v>
      </c>
      <c r="R33" s="83">
        <f>SUM(P33:Q33)</f>
        <v>26110.75</v>
      </c>
      <c r="S33" s="306"/>
      <c r="T33" s="11">
        <v>2</v>
      </c>
      <c r="U33" s="24" t="s">
        <v>412</v>
      </c>
      <c r="V33" s="32" t="s">
        <v>181</v>
      </c>
      <c r="W33" s="127">
        <f t="shared" si="9"/>
        <v>19696.5</v>
      </c>
      <c r="X33" s="129">
        <v>935</v>
      </c>
      <c r="Y33" s="129">
        <f t="shared" si="8"/>
        <v>20631.5</v>
      </c>
      <c r="Z33" s="463"/>
      <c r="AA33" s="74">
        <v>2</v>
      </c>
      <c r="AB33" s="58" t="s">
        <v>386</v>
      </c>
    </row>
    <row r="34" spans="1:28" ht="11.1" customHeight="1" thickBot="1">
      <c r="A34" s="245" t="s">
        <v>714</v>
      </c>
      <c r="C34" s="318" t="s">
        <v>571</v>
      </c>
      <c r="D34" s="319"/>
      <c r="E34" s="307"/>
      <c r="F34" s="18"/>
      <c r="G34" s="26"/>
      <c r="H34" s="32" t="s">
        <v>182</v>
      </c>
      <c r="I34" s="129">
        <v>15750</v>
      </c>
      <c r="J34" s="129">
        <v>955</v>
      </c>
      <c r="K34" s="129">
        <f t="shared" si="6"/>
        <v>16705</v>
      </c>
      <c r="L34" s="463"/>
      <c r="M34" s="74">
        <v>2</v>
      </c>
      <c r="N34" s="58" t="s">
        <v>387</v>
      </c>
      <c r="O34" s="245" t="s">
        <v>714</v>
      </c>
      <c r="P34" s="1"/>
      <c r="Q34" s="318" t="s">
        <v>571</v>
      </c>
      <c r="R34" s="319"/>
      <c r="S34" s="307"/>
      <c r="T34" s="18"/>
      <c r="U34" s="26"/>
      <c r="V34" s="32" t="s">
        <v>182</v>
      </c>
      <c r="W34" s="127">
        <f t="shared" si="9"/>
        <v>21262.5</v>
      </c>
      <c r="X34" s="129">
        <v>955</v>
      </c>
      <c r="Y34" s="129">
        <f t="shared" si="8"/>
        <v>22217.5</v>
      </c>
      <c r="Z34" s="463"/>
      <c r="AA34" s="74">
        <v>2</v>
      </c>
      <c r="AB34" s="58" t="s">
        <v>387</v>
      </c>
    </row>
    <row r="35" spans="1:28" ht="13.5" customHeight="1" thickBot="1">
      <c r="A35" s="323" t="s">
        <v>272</v>
      </c>
      <c r="B35" s="324"/>
      <c r="C35" s="324"/>
      <c r="D35" s="324"/>
      <c r="E35" s="324"/>
      <c r="F35" s="324"/>
      <c r="G35" s="325"/>
      <c r="H35" s="32" t="s">
        <v>183</v>
      </c>
      <c r="I35" s="129">
        <v>19680</v>
      </c>
      <c r="J35" s="129">
        <v>1005</v>
      </c>
      <c r="K35" s="129">
        <f t="shared" si="6"/>
        <v>20685</v>
      </c>
      <c r="L35" s="463"/>
      <c r="M35" s="74">
        <v>2</v>
      </c>
      <c r="N35" s="58" t="s">
        <v>506</v>
      </c>
      <c r="O35" s="323" t="s">
        <v>272</v>
      </c>
      <c r="P35" s="324"/>
      <c r="Q35" s="324"/>
      <c r="R35" s="324"/>
      <c r="S35" s="324"/>
      <c r="T35" s="324"/>
      <c r="U35" s="325"/>
      <c r="V35" s="32" t="s">
        <v>183</v>
      </c>
      <c r="W35" s="127">
        <f t="shared" si="9"/>
        <v>26568</v>
      </c>
      <c r="X35" s="129">
        <v>1005</v>
      </c>
      <c r="Y35" s="129">
        <f t="shared" si="8"/>
        <v>27573</v>
      </c>
      <c r="Z35" s="463"/>
      <c r="AA35" s="74">
        <v>2</v>
      </c>
      <c r="AB35" s="58" t="s">
        <v>506</v>
      </c>
    </row>
    <row r="36" spans="1:28" ht="12" customHeight="1" thickBot="1">
      <c r="A36" s="27" t="s">
        <v>582</v>
      </c>
      <c r="B36" s="123">
        <v>2920</v>
      </c>
      <c r="C36" s="44">
        <v>360</v>
      </c>
      <c r="D36" s="45">
        <f t="shared" ref="D36:D45" si="11">SUM(B36:C36)</f>
        <v>3280</v>
      </c>
      <c r="E36" s="305"/>
      <c r="F36" s="71">
        <v>2</v>
      </c>
      <c r="G36" s="22" t="s">
        <v>326</v>
      </c>
      <c r="H36" s="32" t="s">
        <v>184</v>
      </c>
      <c r="I36" s="129">
        <v>21110</v>
      </c>
      <c r="J36" s="129">
        <v>1155</v>
      </c>
      <c r="K36" s="129">
        <f t="shared" si="6"/>
        <v>22265</v>
      </c>
      <c r="L36" s="463"/>
      <c r="M36" s="74">
        <v>2</v>
      </c>
      <c r="N36" s="58" t="s">
        <v>507</v>
      </c>
      <c r="O36" s="27" t="s">
        <v>582</v>
      </c>
      <c r="P36" s="123">
        <f>B36*1.35</f>
        <v>3942.0000000000005</v>
      </c>
      <c r="Q36" s="44">
        <v>360</v>
      </c>
      <c r="R36" s="45">
        <f t="shared" ref="R36:R45" si="12">SUM(P36:Q36)</f>
        <v>4302</v>
      </c>
      <c r="S36" s="305"/>
      <c r="T36" s="71">
        <v>2</v>
      </c>
      <c r="U36" s="22" t="s">
        <v>326</v>
      </c>
      <c r="V36" s="32" t="s">
        <v>184</v>
      </c>
      <c r="W36" s="127">
        <f t="shared" si="9"/>
        <v>28498.500000000004</v>
      </c>
      <c r="X36" s="129">
        <v>1155</v>
      </c>
      <c r="Y36" s="129">
        <f t="shared" si="8"/>
        <v>29653.500000000004</v>
      </c>
      <c r="Z36" s="463"/>
      <c r="AA36" s="74">
        <v>2</v>
      </c>
      <c r="AB36" s="58" t="s">
        <v>507</v>
      </c>
    </row>
    <row r="37" spans="1:28" ht="12" customHeight="1" thickBot="1">
      <c r="A37" s="2" t="s">
        <v>55</v>
      </c>
      <c r="B37" s="124">
        <v>4130</v>
      </c>
      <c r="C37" s="46">
        <v>385</v>
      </c>
      <c r="D37" s="47">
        <f t="shared" si="11"/>
        <v>4515</v>
      </c>
      <c r="E37" s="306"/>
      <c r="F37" s="72">
        <v>2</v>
      </c>
      <c r="G37" s="23" t="s">
        <v>464</v>
      </c>
      <c r="H37" s="75" t="s">
        <v>185</v>
      </c>
      <c r="I37" s="130">
        <v>22950</v>
      </c>
      <c r="J37" s="130">
        <v>1065</v>
      </c>
      <c r="K37" s="131">
        <f t="shared" si="6"/>
        <v>24015</v>
      </c>
      <c r="L37" s="464"/>
      <c r="M37" s="30">
        <v>2</v>
      </c>
      <c r="N37" s="58" t="s">
        <v>508</v>
      </c>
      <c r="O37" s="2" t="s">
        <v>55</v>
      </c>
      <c r="P37" s="123">
        <f t="shared" ref="P37:P45" si="13">B37*1.35</f>
        <v>5575.5</v>
      </c>
      <c r="Q37" s="46">
        <v>385</v>
      </c>
      <c r="R37" s="47">
        <f t="shared" si="12"/>
        <v>5960.5</v>
      </c>
      <c r="S37" s="306"/>
      <c r="T37" s="72">
        <v>2</v>
      </c>
      <c r="U37" s="23" t="s">
        <v>464</v>
      </c>
      <c r="V37" s="75" t="s">
        <v>185</v>
      </c>
      <c r="W37" s="127">
        <f t="shared" si="9"/>
        <v>30982.500000000004</v>
      </c>
      <c r="X37" s="130">
        <v>1065</v>
      </c>
      <c r="Y37" s="131">
        <f t="shared" si="8"/>
        <v>32047.500000000004</v>
      </c>
      <c r="Z37" s="464"/>
      <c r="AA37" s="30">
        <v>2</v>
      </c>
      <c r="AB37" s="58" t="s">
        <v>508</v>
      </c>
    </row>
    <row r="38" spans="1:28" ht="13.5" customHeight="1" thickBot="1">
      <c r="A38" s="3" t="s">
        <v>583</v>
      </c>
      <c r="B38" s="124">
        <v>5010</v>
      </c>
      <c r="C38" s="46">
        <v>385</v>
      </c>
      <c r="D38" s="47">
        <f t="shared" si="11"/>
        <v>5395</v>
      </c>
      <c r="E38" s="306"/>
      <c r="F38" s="72">
        <v>2</v>
      </c>
      <c r="G38" s="23" t="s">
        <v>327</v>
      </c>
      <c r="H38" s="313" t="s">
        <v>297</v>
      </c>
      <c r="I38" s="298"/>
      <c r="J38" s="298"/>
      <c r="K38" s="298"/>
      <c r="L38" s="298"/>
      <c r="M38" s="298"/>
      <c r="N38" s="299"/>
      <c r="O38" s="3" t="s">
        <v>583</v>
      </c>
      <c r="P38" s="123">
        <f t="shared" si="13"/>
        <v>6763.5</v>
      </c>
      <c r="Q38" s="46">
        <v>385</v>
      </c>
      <c r="R38" s="47">
        <f t="shared" si="12"/>
        <v>7148.5</v>
      </c>
      <c r="S38" s="306"/>
      <c r="T38" s="72">
        <v>2</v>
      </c>
      <c r="U38" s="23" t="s">
        <v>327</v>
      </c>
      <c r="V38" s="313" t="s">
        <v>297</v>
      </c>
      <c r="W38" s="298"/>
      <c r="X38" s="298"/>
      <c r="Y38" s="298"/>
      <c r="Z38" s="298"/>
      <c r="AA38" s="298"/>
      <c r="AB38" s="299"/>
    </row>
    <row r="39" spans="1:28" ht="15.75" customHeight="1" thickBot="1">
      <c r="A39" s="2" t="s">
        <v>56</v>
      </c>
      <c r="B39" s="124">
        <v>6570</v>
      </c>
      <c r="C39" s="46">
        <v>400</v>
      </c>
      <c r="D39" s="47">
        <f t="shared" si="11"/>
        <v>6970</v>
      </c>
      <c r="E39" s="306"/>
      <c r="F39" s="72">
        <v>2</v>
      </c>
      <c r="G39" s="23" t="s">
        <v>465</v>
      </c>
      <c r="H39" s="7" t="s">
        <v>115</v>
      </c>
      <c r="I39" s="81">
        <v>13670</v>
      </c>
      <c r="J39" s="81">
        <v>720</v>
      </c>
      <c r="K39" s="116">
        <f t="shared" ref="K39:K53" si="14">SUM(I39:J39)</f>
        <v>14390</v>
      </c>
      <c r="L39" s="232"/>
      <c r="M39" s="28"/>
      <c r="N39" s="54" t="s">
        <v>362</v>
      </c>
      <c r="O39" s="2" t="s">
        <v>56</v>
      </c>
      <c r="P39" s="123">
        <f t="shared" si="13"/>
        <v>8869.5</v>
      </c>
      <c r="Q39" s="46">
        <v>400</v>
      </c>
      <c r="R39" s="47">
        <f t="shared" si="12"/>
        <v>9269.5</v>
      </c>
      <c r="S39" s="306"/>
      <c r="T39" s="72">
        <v>2</v>
      </c>
      <c r="U39" s="23" t="s">
        <v>465</v>
      </c>
      <c r="V39" s="7" t="s">
        <v>115</v>
      </c>
      <c r="W39" s="81">
        <f>I39*1.35</f>
        <v>18454.5</v>
      </c>
      <c r="X39" s="81">
        <v>720</v>
      </c>
      <c r="Y39" s="116">
        <f t="shared" ref="Y39:Y53" si="15">SUM(W39:X39)</f>
        <v>19174.5</v>
      </c>
      <c r="Z39" s="267"/>
      <c r="AA39" s="28"/>
      <c r="AB39" s="54" t="s">
        <v>362</v>
      </c>
    </row>
    <row r="40" spans="1:28" ht="12" customHeight="1" thickBot="1">
      <c r="A40" s="3" t="s">
        <v>584</v>
      </c>
      <c r="B40" s="124">
        <v>6700</v>
      </c>
      <c r="C40" s="46">
        <v>400</v>
      </c>
      <c r="D40" s="47">
        <f t="shared" si="11"/>
        <v>7100</v>
      </c>
      <c r="E40" s="306"/>
      <c r="F40" s="72">
        <v>2</v>
      </c>
      <c r="G40" s="23" t="s">
        <v>328</v>
      </c>
      <c r="H40" s="2" t="s">
        <v>116</v>
      </c>
      <c r="I40" s="83">
        <v>16370</v>
      </c>
      <c r="J40" s="83">
        <v>760</v>
      </c>
      <c r="K40" s="118">
        <f t="shared" si="14"/>
        <v>17130</v>
      </c>
      <c r="L40" s="241"/>
      <c r="M40" s="29"/>
      <c r="N40" s="55" t="s">
        <v>329</v>
      </c>
      <c r="O40" s="3" t="s">
        <v>584</v>
      </c>
      <c r="P40" s="123">
        <f t="shared" si="13"/>
        <v>9045</v>
      </c>
      <c r="Q40" s="46">
        <v>400</v>
      </c>
      <c r="R40" s="47">
        <f t="shared" si="12"/>
        <v>9445</v>
      </c>
      <c r="S40" s="306"/>
      <c r="T40" s="72">
        <v>2</v>
      </c>
      <c r="U40" s="23" t="s">
        <v>328</v>
      </c>
      <c r="V40" s="2" t="s">
        <v>116</v>
      </c>
      <c r="W40" s="81">
        <f t="shared" ref="W40:W53" si="16">I40*1.35</f>
        <v>22099.5</v>
      </c>
      <c r="X40" s="83">
        <v>760</v>
      </c>
      <c r="Y40" s="118">
        <f t="shared" si="15"/>
        <v>22859.5</v>
      </c>
      <c r="Z40" s="278"/>
      <c r="AA40" s="29"/>
      <c r="AB40" s="55" t="s">
        <v>329</v>
      </c>
    </row>
    <row r="41" spans="1:28" ht="12" customHeight="1" thickBot="1">
      <c r="A41" s="2" t="s">
        <v>57</v>
      </c>
      <c r="B41" s="124">
        <v>8880</v>
      </c>
      <c r="C41" s="46">
        <v>435</v>
      </c>
      <c r="D41" s="47">
        <f t="shared" si="11"/>
        <v>9315</v>
      </c>
      <c r="E41" s="306"/>
      <c r="F41" s="72">
        <v>2</v>
      </c>
      <c r="G41" s="23" t="s">
        <v>466</v>
      </c>
      <c r="H41" s="2" t="s">
        <v>117</v>
      </c>
      <c r="I41" s="83">
        <v>17720</v>
      </c>
      <c r="J41" s="83">
        <v>820</v>
      </c>
      <c r="K41" s="118">
        <f t="shared" si="14"/>
        <v>18540</v>
      </c>
      <c r="L41" s="241"/>
      <c r="M41" s="29"/>
      <c r="N41" s="55" t="s">
        <v>351</v>
      </c>
      <c r="O41" s="2" t="s">
        <v>57</v>
      </c>
      <c r="P41" s="123">
        <f t="shared" si="13"/>
        <v>11988</v>
      </c>
      <c r="Q41" s="46">
        <v>435</v>
      </c>
      <c r="R41" s="47">
        <f t="shared" si="12"/>
        <v>12423</v>
      </c>
      <c r="S41" s="306"/>
      <c r="T41" s="72">
        <v>2</v>
      </c>
      <c r="U41" s="23" t="s">
        <v>466</v>
      </c>
      <c r="V41" s="2" t="s">
        <v>117</v>
      </c>
      <c r="W41" s="81">
        <f t="shared" si="16"/>
        <v>23922</v>
      </c>
      <c r="X41" s="83">
        <v>820</v>
      </c>
      <c r="Y41" s="118">
        <f t="shared" si="15"/>
        <v>24742</v>
      </c>
      <c r="Z41" s="278"/>
      <c r="AA41" s="29"/>
      <c r="AB41" s="55" t="s">
        <v>351</v>
      </c>
    </row>
    <row r="42" spans="1:28" ht="12" customHeight="1" thickBot="1">
      <c r="A42" s="3" t="s">
        <v>585</v>
      </c>
      <c r="B42" s="124">
        <v>9530</v>
      </c>
      <c r="C42" s="46">
        <v>435</v>
      </c>
      <c r="D42" s="47">
        <f t="shared" si="11"/>
        <v>9965</v>
      </c>
      <c r="E42" s="306"/>
      <c r="F42" s="72">
        <v>2</v>
      </c>
      <c r="G42" s="23" t="s">
        <v>468</v>
      </c>
      <c r="H42" s="2" t="s">
        <v>118</v>
      </c>
      <c r="I42" s="83">
        <v>15010</v>
      </c>
      <c r="J42" s="83">
        <v>820</v>
      </c>
      <c r="K42" s="118">
        <f t="shared" si="14"/>
        <v>15830</v>
      </c>
      <c r="L42" s="241"/>
      <c r="M42" s="29"/>
      <c r="N42" s="55" t="s">
        <v>311</v>
      </c>
      <c r="O42" s="3" t="s">
        <v>585</v>
      </c>
      <c r="P42" s="123">
        <f t="shared" si="13"/>
        <v>12865.5</v>
      </c>
      <c r="Q42" s="46">
        <v>435</v>
      </c>
      <c r="R42" s="47">
        <f t="shared" si="12"/>
        <v>13300.5</v>
      </c>
      <c r="S42" s="306"/>
      <c r="T42" s="72">
        <v>2</v>
      </c>
      <c r="U42" s="23" t="s">
        <v>468</v>
      </c>
      <c r="V42" s="2" t="s">
        <v>118</v>
      </c>
      <c r="W42" s="81">
        <f t="shared" si="16"/>
        <v>20263.5</v>
      </c>
      <c r="X42" s="83">
        <v>820</v>
      </c>
      <c r="Y42" s="118">
        <f t="shared" si="15"/>
        <v>21083.5</v>
      </c>
      <c r="Z42" s="278"/>
      <c r="AA42" s="29"/>
      <c r="AB42" s="55" t="s">
        <v>311</v>
      </c>
    </row>
    <row r="43" spans="1:28" ht="12" customHeight="1" thickBot="1">
      <c r="A43" s="2" t="s">
        <v>58</v>
      </c>
      <c r="B43" s="124">
        <v>12330</v>
      </c>
      <c r="C43" s="46">
        <v>495</v>
      </c>
      <c r="D43" s="47">
        <f t="shared" si="11"/>
        <v>12825</v>
      </c>
      <c r="E43" s="306"/>
      <c r="F43" s="72">
        <v>2</v>
      </c>
      <c r="G43" s="23" t="s">
        <v>467</v>
      </c>
      <c r="H43" s="2" t="s">
        <v>119</v>
      </c>
      <c r="I43" s="83">
        <v>16440</v>
      </c>
      <c r="J43" s="83">
        <v>910</v>
      </c>
      <c r="K43" s="118">
        <f t="shared" si="14"/>
        <v>17350</v>
      </c>
      <c r="L43" s="241"/>
      <c r="M43" s="29"/>
      <c r="N43" s="55" t="s">
        <v>363</v>
      </c>
      <c r="O43" s="2" t="s">
        <v>58</v>
      </c>
      <c r="P43" s="123">
        <f t="shared" si="13"/>
        <v>16645.5</v>
      </c>
      <c r="Q43" s="46">
        <v>495</v>
      </c>
      <c r="R43" s="47">
        <f t="shared" si="12"/>
        <v>17140.5</v>
      </c>
      <c r="S43" s="306"/>
      <c r="T43" s="72">
        <v>2</v>
      </c>
      <c r="U43" s="23" t="s">
        <v>467</v>
      </c>
      <c r="V43" s="2" t="s">
        <v>119</v>
      </c>
      <c r="W43" s="81">
        <f t="shared" si="16"/>
        <v>22194</v>
      </c>
      <c r="X43" s="83">
        <v>910</v>
      </c>
      <c r="Y43" s="118">
        <f t="shared" si="15"/>
        <v>23104</v>
      </c>
      <c r="Z43" s="278"/>
      <c r="AA43" s="29"/>
      <c r="AB43" s="55" t="s">
        <v>363</v>
      </c>
    </row>
    <row r="44" spans="1:28" ht="12" customHeight="1" thickBot="1">
      <c r="A44" s="3" t="s">
        <v>586</v>
      </c>
      <c r="B44" s="124">
        <v>11930</v>
      </c>
      <c r="C44" s="46">
        <v>495</v>
      </c>
      <c r="D44" s="47">
        <f t="shared" si="11"/>
        <v>12425</v>
      </c>
      <c r="E44" s="306"/>
      <c r="F44" s="72">
        <v>2</v>
      </c>
      <c r="G44" s="23" t="s">
        <v>329</v>
      </c>
      <c r="H44" s="2" t="s">
        <v>120</v>
      </c>
      <c r="I44" s="83">
        <v>17870</v>
      </c>
      <c r="J44" s="83">
        <v>975</v>
      </c>
      <c r="K44" s="118">
        <f t="shared" si="14"/>
        <v>18845</v>
      </c>
      <c r="L44" s="241"/>
      <c r="M44" s="29"/>
      <c r="N44" s="55" t="s">
        <v>364</v>
      </c>
      <c r="O44" s="3" t="s">
        <v>586</v>
      </c>
      <c r="P44" s="123">
        <f t="shared" si="13"/>
        <v>16105.500000000002</v>
      </c>
      <c r="Q44" s="46">
        <v>495</v>
      </c>
      <c r="R44" s="47">
        <f t="shared" si="12"/>
        <v>16600.5</v>
      </c>
      <c r="S44" s="306"/>
      <c r="T44" s="72">
        <v>2</v>
      </c>
      <c r="U44" s="23" t="s">
        <v>329</v>
      </c>
      <c r="V44" s="2" t="s">
        <v>120</v>
      </c>
      <c r="W44" s="81">
        <f t="shared" si="16"/>
        <v>24124.5</v>
      </c>
      <c r="X44" s="83">
        <v>975</v>
      </c>
      <c r="Y44" s="118">
        <f t="shared" si="15"/>
        <v>25099.5</v>
      </c>
      <c r="Z44" s="278"/>
      <c r="AA44" s="29"/>
      <c r="AB44" s="55" t="s">
        <v>364</v>
      </c>
    </row>
    <row r="45" spans="1:28" ht="12" customHeight="1" thickBot="1">
      <c r="A45" s="37" t="s">
        <v>59</v>
      </c>
      <c r="B45" s="125">
        <v>15575</v>
      </c>
      <c r="C45" s="49">
        <v>515</v>
      </c>
      <c r="D45" s="50">
        <f t="shared" si="11"/>
        <v>16090</v>
      </c>
      <c r="E45" s="306"/>
      <c r="F45" s="29">
        <v>2</v>
      </c>
      <c r="G45" s="23" t="s">
        <v>438</v>
      </c>
      <c r="H45" s="2" t="s">
        <v>121</v>
      </c>
      <c r="I45" s="83">
        <v>17640</v>
      </c>
      <c r="J45" s="83">
        <v>970</v>
      </c>
      <c r="K45" s="118">
        <f t="shared" si="14"/>
        <v>18610</v>
      </c>
      <c r="L45" s="241"/>
      <c r="M45" s="29"/>
      <c r="N45" s="55" t="s">
        <v>365</v>
      </c>
      <c r="O45" s="37" t="s">
        <v>59</v>
      </c>
      <c r="P45" s="123">
        <f t="shared" si="13"/>
        <v>21026.25</v>
      </c>
      <c r="Q45" s="49">
        <v>515</v>
      </c>
      <c r="R45" s="50">
        <f t="shared" si="12"/>
        <v>21541.25</v>
      </c>
      <c r="S45" s="306"/>
      <c r="T45" s="29">
        <v>2</v>
      </c>
      <c r="U45" s="23" t="s">
        <v>438</v>
      </c>
      <c r="V45" s="2" t="s">
        <v>121</v>
      </c>
      <c r="W45" s="81">
        <f t="shared" si="16"/>
        <v>23814</v>
      </c>
      <c r="X45" s="83">
        <v>970</v>
      </c>
      <c r="Y45" s="118">
        <f t="shared" si="15"/>
        <v>24784</v>
      </c>
      <c r="Z45" s="278"/>
      <c r="AA45" s="29"/>
      <c r="AB45" s="55" t="s">
        <v>365</v>
      </c>
    </row>
    <row r="46" spans="1:28" ht="12" customHeight="1" thickBot="1">
      <c r="A46" s="336" t="s">
        <v>715</v>
      </c>
      <c r="B46" s="337"/>
      <c r="C46" s="345" t="s">
        <v>571</v>
      </c>
      <c r="D46" s="346"/>
      <c r="E46" s="307"/>
      <c r="F46" s="18">
        <v>2</v>
      </c>
      <c r="G46" s="26"/>
      <c r="H46" s="2" t="s">
        <v>122</v>
      </c>
      <c r="I46" s="83">
        <v>19180</v>
      </c>
      <c r="J46" s="83">
        <v>975</v>
      </c>
      <c r="K46" s="118">
        <f t="shared" si="14"/>
        <v>20155</v>
      </c>
      <c r="L46" s="241"/>
      <c r="M46" s="29"/>
      <c r="N46" s="55" t="s">
        <v>366</v>
      </c>
      <c r="O46" s="336" t="s">
        <v>715</v>
      </c>
      <c r="P46" s="337"/>
      <c r="Q46" s="345" t="s">
        <v>571</v>
      </c>
      <c r="R46" s="346"/>
      <c r="S46" s="307"/>
      <c r="T46" s="18">
        <v>2</v>
      </c>
      <c r="U46" s="26"/>
      <c r="V46" s="2" t="s">
        <v>122</v>
      </c>
      <c r="W46" s="81">
        <f t="shared" si="16"/>
        <v>25893</v>
      </c>
      <c r="X46" s="83">
        <v>975</v>
      </c>
      <c r="Y46" s="118">
        <f t="shared" si="15"/>
        <v>26868</v>
      </c>
      <c r="Z46" s="278"/>
      <c r="AA46" s="29"/>
      <c r="AB46" s="55" t="s">
        <v>366</v>
      </c>
    </row>
    <row r="47" spans="1:28" ht="15" customHeight="1" thickBot="1">
      <c r="A47" s="323" t="s">
        <v>565</v>
      </c>
      <c r="B47" s="326"/>
      <c r="C47" s="326"/>
      <c r="D47" s="326"/>
      <c r="E47" s="326"/>
      <c r="F47" s="326"/>
      <c r="G47" s="327"/>
      <c r="H47" s="2" t="s">
        <v>123</v>
      </c>
      <c r="I47" s="83">
        <v>20420</v>
      </c>
      <c r="J47" s="83">
        <v>1005</v>
      </c>
      <c r="K47" s="118">
        <f t="shared" si="14"/>
        <v>21425</v>
      </c>
      <c r="L47" s="241"/>
      <c r="M47" s="29"/>
      <c r="N47" s="55" t="s">
        <v>492</v>
      </c>
      <c r="O47" s="323" t="s">
        <v>565</v>
      </c>
      <c r="P47" s="326"/>
      <c r="Q47" s="326"/>
      <c r="R47" s="326"/>
      <c r="S47" s="326"/>
      <c r="T47" s="326"/>
      <c r="U47" s="327"/>
      <c r="V47" s="2" t="s">
        <v>123</v>
      </c>
      <c r="W47" s="81">
        <f t="shared" si="16"/>
        <v>27567</v>
      </c>
      <c r="X47" s="83">
        <v>1005</v>
      </c>
      <c r="Y47" s="118">
        <f t="shared" si="15"/>
        <v>28572</v>
      </c>
      <c r="Z47" s="278"/>
      <c r="AA47" s="29"/>
      <c r="AB47" s="55" t="s">
        <v>492</v>
      </c>
    </row>
    <row r="48" spans="1:28" ht="12" customHeight="1" thickBot="1">
      <c r="A48" s="7" t="s">
        <v>211</v>
      </c>
      <c r="B48" s="81">
        <v>5960</v>
      </c>
      <c r="C48" s="44">
        <v>490</v>
      </c>
      <c r="D48" s="45">
        <f>SUM(B48:C48)</f>
        <v>6450</v>
      </c>
      <c r="E48" s="305"/>
      <c r="F48" s="10"/>
      <c r="G48" s="22" t="s">
        <v>413</v>
      </c>
      <c r="H48" s="2" t="s">
        <v>124</v>
      </c>
      <c r="I48" s="83">
        <v>22860</v>
      </c>
      <c r="J48" s="83">
        <v>1025</v>
      </c>
      <c r="K48" s="118">
        <f t="shared" si="14"/>
        <v>23885</v>
      </c>
      <c r="L48" s="241"/>
      <c r="M48" s="29"/>
      <c r="N48" s="55" t="s">
        <v>367</v>
      </c>
      <c r="O48" s="7" t="s">
        <v>211</v>
      </c>
      <c r="P48" s="81">
        <f>B48*1.35</f>
        <v>8046.0000000000009</v>
      </c>
      <c r="Q48" s="44">
        <v>490</v>
      </c>
      <c r="R48" s="45">
        <f>SUM(P48:Q48)</f>
        <v>8536</v>
      </c>
      <c r="S48" s="305"/>
      <c r="T48" s="10"/>
      <c r="U48" s="22" t="s">
        <v>413</v>
      </c>
      <c r="V48" s="2" t="s">
        <v>124</v>
      </c>
      <c r="W48" s="81">
        <f t="shared" si="16"/>
        <v>30861.000000000004</v>
      </c>
      <c r="X48" s="83">
        <v>1025</v>
      </c>
      <c r="Y48" s="118">
        <f t="shared" si="15"/>
        <v>31886.000000000004</v>
      </c>
      <c r="Z48" s="278"/>
      <c r="AA48" s="29"/>
      <c r="AB48" s="55" t="s">
        <v>367</v>
      </c>
    </row>
    <row r="49" spans="1:28" ht="12" customHeight="1" thickBot="1">
      <c r="A49" s="2" t="s">
        <v>212</v>
      </c>
      <c r="B49" s="83">
        <v>9010</v>
      </c>
      <c r="C49" s="46">
        <v>520</v>
      </c>
      <c r="D49" s="47">
        <f>SUM(B49:C49)</f>
        <v>9530</v>
      </c>
      <c r="E49" s="328"/>
      <c r="F49" s="11"/>
      <c r="G49" s="23" t="s">
        <v>414</v>
      </c>
      <c r="H49" s="2" t="s">
        <v>125</v>
      </c>
      <c r="I49" s="83">
        <v>19530</v>
      </c>
      <c r="J49" s="83">
        <v>1040</v>
      </c>
      <c r="K49" s="118">
        <f t="shared" si="14"/>
        <v>20570</v>
      </c>
      <c r="L49" s="241"/>
      <c r="M49" s="29"/>
      <c r="N49" s="55" t="s">
        <v>354</v>
      </c>
      <c r="O49" s="2" t="s">
        <v>212</v>
      </c>
      <c r="P49" s="81">
        <f t="shared" ref="P49:P52" si="17">B49*1.35</f>
        <v>12163.5</v>
      </c>
      <c r="Q49" s="46">
        <v>520</v>
      </c>
      <c r="R49" s="47">
        <f>SUM(P49:Q49)</f>
        <v>12683.5</v>
      </c>
      <c r="S49" s="328"/>
      <c r="T49" s="11"/>
      <c r="U49" s="23" t="s">
        <v>414</v>
      </c>
      <c r="V49" s="2" t="s">
        <v>125</v>
      </c>
      <c r="W49" s="81">
        <f t="shared" si="16"/>
        <v>26365.5</v>
      </c>
      <c r="X49" s="83">
        <v>1040</v>
      </c>
      <c r="Y49" s="118">
        <f t="shared" si="15"/>
        <v>27405.5</v>
      </c>
      <c r="Z49" s="278"/>
      <c r="AA49" s="29"/>
      <c r="AB49" s="55" t="s">
        <v>354</v>
      </c>
    </row>
    <row r="50" spans="1:28" ht="12" customHeight="1" thickBot="1">
      <c r="A50" s="2" t="s">
        <v>213</v>
      </c>
      <c r="B50" s="83">
        <v>14190</v>
      </c>
      <c r="C50" s="46">
        <v>555</v>
      </c>
      <c r="D50" s="47">
        <f>SUM(B50:C50)</f>
        <v>14745</v>
      </c>
      <c r="E50" s="328"/>
      <c r="F50" s="11"/>
      <c r="G50" s="23" t="s">
        <v>415</v>
      </c>
      <c r="H50" s="2" t="s">
        <v>126</v>
      </c>
      <c r="I50" s="83">
        <v>21710</v>
      </c>
      <c r="J50" s="83">
        <v>1050</v>
      </c>
      <c r="K50" s="118">
        <f t="shared" si="14"/>
        <v>22760</v>
      </c>
      <c r="L50" s="241"/>
      <c r="M50" s="29"/>
      <c r="N50" s="55" t="s">
        <v>368</v>
      </c>
      <c r="O50" s="2" t="s">
        <v>213</v>
      </c>
      <c r="P50" s="81">
        <f t="shared" si="17"/>
        <v>19156.5</v>
      </c>
      <c r="Q50" s="46">
        <v>555</v>
      </c>
      <c r="R50" s="47">
        <f>SUM(P50:Q50)</f>
        <v>19711.5</v>
      </c>
      <c r="S50" s="328"/>
      <c r="T50" s="11"/>
      <c r="U50" s="23" t="s">
        <v>415</v>
      </c>
      <c r="V50" s="2" t="s">
        <v>126</v>
      </c>
      <c r="W50" s="81">
        <f t="shared" si="16"/>
        <v>29308.500000000004</v>
      </c>
      <c r="X50" s="83">
        <v>1050</v>
      </c>
      <c r="Y50" s="118">
        <f t="shared" si="15"/>
        <v>30358.500000000004</v>
      </c>
      <c r="Z50" s="278"/>
      <c r="AA50" s="29"/>
      <c r="AB50" s="55" t="s">
        <v>368</v>
      </c>
    </row>
    <row r="51" spans="1:28" ht="12" customHeight="1" thickBot="1">
      <c r="A51" s="2" t="s">
        <v>214</v>
      </c>
      <c r="B51" s="83">
        <v>17305</v>
      </c>
      <c r="C51" s="46">
        <v>620</v>
      </c>
      <c r="D51" s="47">
        <f>SUM(B51:C51)</f>
        <v>17925</v>
      </c>
      <c r="E51" s="328"/>
      <c r="F51" s="11"/>
      <c r="G51" s="23" t="s">
        <v>416</v>
      </c>
      <c r="H51" s="2" t="s">
        <v>127</v>
      </c>
      <c r="I51" s="83">
        <v>23550</v>
      </c>
      <c r="J51" s="83">
        <v>1065</v>
      </c>
      <c r="K51" s="118">
        <f t="shared" si="14"/>
        <v>24615</v>
      </c>
      <c r="L51" s="241"/>
      <c r="M51" s="29"/>
      <c r="N51" s="55" t="s">
        <v>369</v>
      </c>
      <c r="O51" s="2" t="s">
        <v>214</v>
      </c>
      <c r="P51" s="81">
        <f t="shared" si="17"/>
        <v>23361.75</v>
      </c>
      <c r="Q51" s="46">
        <v>620</v>
      </c>
      <c r="R51" s="47">
        <f>SUM(P51:Q51)</f>
        <v>23981.75</v>
      </c>
      <c r="S51" s="328"/>
      <c r="T51" s="11"/>
      <c r="U51" s="23" t="s">
        <v>416</v>
      </c>
      <c r="V51" s="2" t="s">
        <v>127</v>
      </c>
      <c r="W51" s="81">
        <f t="shared" si="16"/>
        <v>31792.500000000004</v>
      </c>
      <c r="X51" s="83">
        <v>1065</v>
      </c>
      <c r="Y51" s="118">
        <f t="shared" si="15"/>
        <v>32857.5</v>
      </c>
      <c r="Z51" s="278"/>
      <c r="AA51" s="29"/>
      <c r="AB51" s="55" t="s">
        <v>369</v>
      </c>
    </row>
    <row r="52" spans="1:28" ht="12" customHeight="1" thickBot="1">
      <c r="A52" s="2" t="s">
        <v>215</v>
      </c>
      <c r="B52" s="101">
        <v>23415</v>
      </c>
      <c r="C52" s="46">
        <v>670</v>
      </c>
      <c r="D52" s="47">
        <f>SUM(B52:C52)</f>
        <v>24085</v>
      </c>
      <c r="E52" s="328"/>
      <c r="F52" s="11"/>
      <c r="G52" s="23" t="s">
        <v>321</v>
      </c>
      <c r="H52" s="2" t="s">
        <v>128</v>
      </c>
      <c r="I52" s="83">
        <v>24940</v>
      </c>
      <c r="J52" s="83">
        <v>1090</v>
      </c>
      <c r="K52" s="118">
        <f t="shared" si="14"/>
        <v>26030</v>
      </c>
      <c r="L52" s="241"/>
      <c r="M52" s="29"/>
      <c r="N52" s="55" t="s">
        <v>370</v>
      </c>
      <c r="O52" s="2" t="s">
        <v>215</v>
      </c>
      <c r="P52" s="81">
        <f t="shared" si="17"/>
        <v>31610.250000000004</v>
      </c>
      <c r="Q52" s="46">
        <v>670</v>
      </c>
      <c r="R52" s="47">
        <f>SUM(P52:Q52)</f>
        <v>32280.250000000004</v>
      </c>
      <c r="S52" s="328"/>
      <c r="T52" s="11"/>
      <c r="U52" s="23" t="s">
        <v>321</v>
      </c>
      <c r="V52" s="2" t="s">
        <v>128</v>
      </c>
      <c r="W52" s="81">
        <f t="shared" si="16"/>
        <v>33669</v>
      </c>
      <c r="X52" s="83">
        <v>1090</v>
      </c>
      <c r="Y52" s="118">
        <f t="shared" si="15"/>
        <v>34759</v>
      </c>
      <c r="Z52" s="278"/>
      <c r="AA52" s="29"/>
      <c r="AB52" s="55" t="s">
        <v>370</v>
      </c>
    </row>
    <row r="53" spans="1:28" ht="12" customHeight="1" thickBot="1">
      <c r="A53" s="245" t="s">
        <v>716</v>
      </c>
      <c r="C53" s="318" t="s">
        <v>571</v>
      </c>
      <c r="D53" s="319"/>
      <c r="E53" s="329"/>
      <c r="F53" s="6"/>
      <c r="G53" s="26"/>
      <c r="H53" s="37" t="s">
        <v>129</v>
      </c>
      <c r="I53" s="117">
        <v>26430</v>
      </c>
      <c r="J53" s="117">
        <v>1130</v>
      </c>
      <c r="K53" s="132">
        <f t="shared" si="14"/>
        <v>27560</v>
      </c>
      <c r="L53" s="241"/>
      <c r="M53" s="29"/>
      <c r="N53" s="55" t="s">
        <v>372</v>
      </c>
      <c r="O53" s="245" t="s">
        <v>716</v>
      </c>
      <c r="P53" s="1"/>
      <c r="Q53" s="318" t="s">
        <v>571</v>
      </c>
      <c r="R53" s="319"/>
      <c r="S53" s="329"/>
      <c r="T53" s="6"/>
      <c r="U53" s="26"/>
      <c r="V53" s="37" t="s">
        <v>129</v>
      </c>
      <c r="W53" s="81">
        <f t="shared" si="16"/>
        <v>35680.5</v>
      </c>
      <c r="X53" s="117">
        <v>1130</v>
      </c>
      <c r="Y53" s="132">
        <f t="shared" si="15"/>
        <v>36810.5</v>
      </c>
      <c r="Z53" s="278"/>
      <c r="AA53" s="29"/>
      <c r="AB53" s="55" t="s">
        <v>372</v>
      </c>
    </row>
    <row r="54" spans="1:28" ht="14.25" customHeight="1" thickBot="1">
      <c r="A54" s="297" t="s">
        <v>281</v>
      </c>
      <c r="B54" s="298"/>
      <c r="C54" s="298"/>
      <c r="D54" s="298"/>
      <c r="E54" s="298"/>
      <c r="F54" s="298"/>
      <c r="G54" s="299"/>
      <c r="H54" s="316" t="s">
        <v>719</v>
      </c>
      <c r="I54" s="317"/>
      <c r="J54" s="311" t="s">
        <v>571</v>
      </c>
      <c r="K54" s="344"/>
      <c r="L54" s="241"/>
      <c r="M54" s="29"/>
      <c r="N54" s="55"/>
      <c r="O54" s="297" t="s">
        <v>281</v>
      </c>
      <c r="P54" s="298"/>
      <c r="Q54" s="298"/>
      <c r="R54" s="298"/>
      <c r="S54" s="298"/>
      <c r="T54" s="298"/>
      <c r="U54" s="299"/>
      <c r="V54" s="316" t="s">
        <v>719</v>
      </c>
      <c r="W54" s="317"/>
      <c r="X54" s="311" t="s">
        <v>571</v>
      </c>
      <c r="Y54" s="344"/>
      <c r="Z54" s="278"/>
      <c r="AA54" s="29"/>
      <c r="AB54" s="55"/>
    </row>
    <row r="55" spans="1:28" ht="16.5" customHeight="1" thickBot="1">
      <c r="A55" s="7" t="s">
        <v>186</v>
      </c>
      <c r="B55" s="81">
        <v>5980</v>
      </c>
      <c r="C55" s="44">
        <v>680</v>
      </c>
      <c r="D55" s="45">
        <f t="shared" ref="D55:D69" si="18">SUM(B55:C55)</f>
        <v>6660</v>
      </c>
      <c r="E55" s="232"/>
      <c r="F55" s="10"/>
      <c r="G55" s="22" t="s">
        <v>393</v>
      </c>
      <c r="H55" s="362" t="s">
        <v>276</v>
      </c>
      <c r="I55" s="363"/>
      <c r="J55" s="363"/>
      <c r="K55" s="363"/>
      <c r="L55" s="363"/>
      <c r="M55" s="363"/>
      <c r="N55" s="364"/>
      <c r="O55" s="7" t="s">
        <v>186</v>
      </c>
      <c r="P55" s="81">
        <f>B55*1.35</f>
        <v>8073.0000000000009</v>
      </c>
      <c r="Q55" s="44">
        <v>680</v>
      </c>
      <c r="R55" s="45">
        <f t="shared" ref="R55:R69" si="19">SUM(P55:Q55)</f>
        <v>8753</v>
      </c>
      <c r="S55" s="267"/>
      <c r="T55" s="10"/>
      <c r="U55" s="22" t="s">
        <v>393</v>
      </c>
      <c r="V55" s="362" t="s">
        <v>276</v>
      </c>
      <c r="W55" s="363"/>
      <c r="X55" s="363"/>
      <c r="Y55" s="363"/>
      <c r="Z55" s="363"/>
      <c r="AA55" s="363"/>
      <c r="AB55" s="364"/>
    </row>
    <row r="56" spans="1:28" ht="12.75" customHeight="1" thickBot="1">
      <c r="A56" s="2" t="s">
        <v>187</v>
      </c>
      <c r="B56" s="83">
        <v>7750</v>
      </c>
      <c r="C56" s="46">
        <v>720</v>
      </c>
      <c r="D56" s="47">
        <f t="shared" si="18"/>
        <v>8470</v>
      </c>
      <c r="E56" s="241"/>
      <c r="F56" s="11"/>
      <c r="G56" s="23" t="s">
        <v>302</v>
      </c>
      <c r="H56" s="7" t="s">
        <v>100</v>
      </c>
      <c r="I56" s="81">
        <v>12560</v>
      </c>
      <c r="J56" s="81">
        <v>720</v>
      </c>
      <c r="K56" s="116">
        <f t="shared" ref="K56:K70" si="20">SUM(I56:J56)</f>
        <v>13280</v>
      </c>
      <c r="L56" s="253"/>
      <c r="M56" s="10">
        <v>2</v>
      </c>
      <c r="N56" s="54" t="s">
        <v>358</v>
      </c>
      <c r="O56" s="2" t="s">
        <v>187</v>
      </c>
      <c r="P56" s="81">
        <f t="shared" ref="P56:P69" si="21">B56*1.35</f>
        <v>10462.5</v>
      </c>
      <c r="Q56" s="46">
        <v>720</v>
      </c>
      <c r="R56" s="47">
        <f t="shared" si="19"/>
        <v>11182.5</v>
      </c>
      <c r="S56" s="278"/>
      <c r="T56" s="11"/>
      <c r="U56" s="23" t="s">
        <v>302</v>
      </c>
      <c r="V56" s="7" t="s">
        <v>100</v>
      </c>
      <c r="W56" s="81">
        <f>I56*1.35</f>
        <v>16956</v>
      </c>
      <c r="X56" s="81">
        <v>720</v>
      </c>
      <c r="Y56" s="116">
        <f t="shared" ref="Y56:Y70" si="22">SUM(W56:X56)</f>
        <v>17676</v>
      </c>
      <c r="Z56" s="267"/>
      <c r="AA56" s="10">
        <v>2</v>
      </c>
      <c r="AB56" s="54" t="s">
        <v>358</v>
      </c>
    </row>
    <row r="57" spans="1:28" ht="12" customHeight="1" thickBot="1">
      <c r="A57" s="2" t="s">
        <v>188</v>
      </c>
      <c r="B57" s="83">
        <v>9290</v>
      </c>
      <c r="C57" s="46">
        <v>750</v>
      </c>
      <c r="D57" s="47">
        <f t="shared" si="18"/>
        <v>10040</v>
      </c>
      <c r="E57" s="241"/>
      <c r="F57" s="11"/>
      <c r="G57" s="23" t="s">
        <v>394</v>
      </c>
      <c r="H57" s="2" t="s">
        <v>101</v>
      </c>
      <c r="I57" s="83">
        <v>14450</v>
      </c>
      <c r="J57" s="83">
        <v>760</v>
      </c>
      <c r="K57" s="118">
        <f t="shared" si="20"/>
        <v>15210</v>
      </c>
      <c r="L57" s="254"/>
      <c r="M57" s="11">
        <v>2</v>
      </c>
      <c r="N57" s="55" t="s">
        <v>359</v>
      </c>
      <c r="O57" s="2" t="s">
        <v>188</v>
      </c>
      <c r="P57" s="81">
        <f t="shared" si="21"/>
        <v>12541.5</v>
      </c>
      <c r="Q57" s="46">
        <v>750</v>
      </c>
      <c r="R57" s="47">
        <f t="shared" si="19"/>
        <v>13291.5</v>
      </c>
      <c r="S57" s="278"/>
      <c r="T57" s="11"/>
      <c r="U57" s="23" t="s">
        <v>394</v>
      </c>
      <c r="V57" s="2" t="s">
        <v>101</v>
      </c>
      <c r="W57" s="81">
        <f t="shared" ref="W57:W70" si="23">I57*1.35</f>
        <v>19507.5</v>
      </c>
      <c r="X57" s="83">
        <v>760</v>
      </c>
      <c r="Y57" s="118">
        <f t="shared" si="22"/>
        <v>20267.5</v>
      </c>
      <c r="Z57" s="278"/>
      <c r="AA57" s="11">
        <v>2</v>
      </c>
      <c r="AB57" s="55" t="s">
        <v>359</v>
      </c>
    </row>
    <row r="58" spans="1:28" ht="12" customHeight="1" thickBot="1">
      <c r="A58" s="2" t="s">
        <v>189</v>
      </c>
      <c r="B58" s="83">
        <v>10080</v>
      </c>
      <c r="C58" s="46">
        <v>780</v>
      </c>
      <c r="D58" s="47">
        <f t="shared" si="18"/>
        <v>10860</v>
      </c>
      <c r="E58" s="241"/>
      <c r="F58" s="11"/>
      <c r="G58" s="23" t="s">
        <v>381</v>
      </c>
      <c r="H58" s="2" t="s">
        <v>102</v>
      </c>
      <c r="I58" s="83">
        <v>14710</v>
      </c>
      <c r="J58" s="83">
        <v>820</v>
      </c>
      <c r="K58" s="118">
        <f t="shared" si="20"/>
        <v>15530</v>
      </c>
      <c r="L58" s="254"/>
      <c r="M58" s="11">
        <v>2</v>
      </c>
      <c r="N58" s="55" t="s">
        <v>485</v>
      </c>
      <c r="O58" s="2" t="s">
        <v>189</v>
      </c>
      <c r="P58" s="81">
        <f t="shared" si="21"/>
        <v>13608</v>
      </c>
      <c r="Q58" s="46">
        <v>780</v>
      </c>
      <c r="R58" s="47">
        <f t="shared" si="19"/>
        <v>14388</v>
      </c>
      <c r="S58" s="278"/>
      <c r="T58" s="11"/>
      <c r="U58" s="23" t="s">
        <v>381</v>
      </c>
      <c r="V58" s="2" t="s">
        <v>102</v>
      </c>
      <c r="W58" s="81">
        <f t="shared" si="23"/>
        <v>19858.5</v>
      </c>
      <c r="X58" s="83">
        <v>820</v>
      </c>
      <c r="Y58" s="118">
        <f t="shared" si="22"/>
        <v>20678.5</v>
      </c>
      <c r="Z58" s="278"/>
      <c r="AA58" s="11">
        <v>2</v>
      </c>
      <c r="AB58" s="55" t="s">
        <v>485</v>
      </c>
    </row>
    <row r="59" spans="1:28" ht="16.5" customHeight="1" thickBot="1">
      <c r="A59" s="2" t="s">
        <v>190</v>
      </c>
      <c r="B59" s="83">
        <v>11520</v>
      </c>
      <c r="C59" s="46">
        <v>855</v>
      </c>
      <c r="D59" s="47">
        <f t="shared" si="18"/>
        <v>12375</v>
      </c>
      <c r="E59" s="241"/>
      <c r="F59" s="11"/>
      <c r="G59" s="23" t="s">
        <v>395</v>
      </c>
      <c r="H59" s="2" t="s">
        <v>103</v>
      </c>
      <c r="I59" s="83">
        <v>14830</v>
      </c>
      <c r="J59" s="83">
        <v>820</v>
      </c>
      <c r="K59" s="118">
        <f t="shared" si="20"/>
        <v>15650</v>
      </c>
      <c r="L59" s="254"/>
      <c r="M59" s="11">
        <v>2</v>
      </c>
      <c r="N59" s="55" t="s">
        <v>360</v>
      </c>
      <c r="O59" s="2" t="s">
        <v>190</v>
      </c>
      <c r="P59" s="81">
        <f t="shared" si="21"/>
        <v>15552.000000000002</v>
      </c>
      <c r="Q59" s="46">
        <v>855</v>
      </c>
      <c r="R59" s="47">
        <f t="shared" si="19"/>
        <v>16407</v>
      </c>
      <c r="S59" s="278"/>
      <c r="T59" s="11"/>
      <c r="U59" s="23" t="s">
        <v>395</v>
      </c>
      <c r="V59" s="2" t="s">
        <v>103</v>
      </c>
      <c r="W59" s="81">
        <f t="shared" si="23"/>
        <v>20020.5</v>
      </c>
      <c r="X59" s="83">
        <v>820</v>
      </c>
      <c r="Y59" s="118">
        <f t="shared" si="22"/>
        <v>20840.5</v>
      </c>
      <c r="Z59" s="278"/>
      <c r="AA59" s="11">
        <v>2</v>
      </c>
      <c r="AB59" s="55" t="s">
        <v>360</v>
      </c>
    </row>
    <row r="60" spans="1:28" ht="12" customHeight="1" thickBot="1">
      <c r="A60" s="2" t="s">
        <v>191</v>
      </c>
      <c r="B60" s="83">
        <v>13450</v>
      </c>
      <c r="C60" s="46">
        <v>910</v>
      </c>
      <c r="D60" s="47">
        <f t="shared" si="18"/>
        <v>14360</v>
      </c>
      <c r="E60" s="241"/>
      <c r="F60" s="11"/>
      <c r="G60" s="23" t="s">
        <v>396</v>
      </c>
      <c r="H60" s="2" t="s">
        <v>104</v>
      </c>
      <c r="I60" s="83">
        <v>15970</v>
      </c>
      <c r="J60" s="83">
        <v>910</v>
      </c>
      <c r="K60" s="118">
        <f t="shared" si="20"/>
        <v>16880</v>
      </c>
      <c r="L60" s="254"/>
      <c r="M60" s="11">
        <v>2</v>
      </c>
      <c r="N60" s="55" t="s">
        <v>486</v>
      </c>
      <c r="O60" s="2" t="s">
        <v>191</v>
      </c>
      <c r="P60" s="81">
        <f t="shared" si="21"/>
        <v>18157.5</v>
      </c>
      <c r="Q60" s="46">
        <v>910</v>
      </c>
      <c r="R60" s="47">
        <f t="shared" si="19"/>
        <v>19067.5</v>
      </c>
      <c r="S60" s="278"/>
      <c r="T60" s="11"/>
      <c r="U60" s="23" t="s">
        <v>396</v>
      </c>
      <c r="V60" s="2" t="s">
        <v>104</v>
      </c>
      <c r="W60" s="81">
        <f t="shared" si="23"/>
        <v>21559.5</v>
      </c>
      <c r="X60" s="83">
        <v>910</v>
      </c>
      <c r="Y60" s="118">
        <f t="shared" si="22"/>
        <v>22469.5</v>
      </c>
      <c r="Z60" s="278"/>
      <c r="AA60" s="11">
        <v>2</v>
      </c>
      <c r="AB60" s="55" t="s">
        <v>486</v>
      </c>
    </row>
    <row r="61" spans="1:28" ht="12" customHeight="1" thickBot="1">
      <c r="A61" s="2" t="s">
        <v>192</v>
      </c>
      <c r="B61" s="83">
        <v>12750</v>
      </c>
      <c r="C61" s="46">
        <v>855</v>
      </c>
      <c r="D61" s="47">
        <f t="shared" si="18"/>
        <v>13605</v>
      </c>
      <c r="E61" s="241"/>
      <c r="F61" s="11"/>
      <c r="G61" s="23" t="s">
        <v>311</v>
      </c>
      <c r="H61" s="2" t="s">
        <v>105</v>
      </c>
      <c r="I61" s="83">
        <v>19410</v>
      </c>
      <c r="J61" s="83">
        <v>975</v>
      </c>
      <c r="K61" s="118">
        <f t="shared" si="20"/>
        <v>20385</v>
      </c>
      <c r="L61" s="254"/>
      <c r="M61" s="11">
        <v>2</v>
      </c>
      <c r="N61" s="55" t="s">
        <v>487</v>
      </c>
      <c r="O61" s="2" t="s">
        <v>192</v>
      </c>
      <c r="P61" s="81">
        <f t="shared" si="21"/>
        <v>17212.5</v>
      </c>
      <c r="Q61" s="46">
        <v>855</v>
      </c>
      <c r="R61" s="47">
        <f t="shared" si="19"/>
        <v>18067.5</v>
      </c>
      <c r="S61" s="278"/>
      <c r="T61" s="11"/>
      <c r="U61" s="23" t="s">
        <v>311</v>
      </c>
      <c r="V61" s="2" t="s">
        <v>105</v>
      </c>
      <c r="W61" s="81">
        <f t="shared" si="23"/>
        <v>26203.5</v>
      </c>
      <c r="X61" s="83">
        <v>975</v>
      </c>
      <c r="Y61" s="118">
        <f t="shared" si="22"/>
        <v>27178.5</v>
      </c>
      <c r="Z61" s="278"/>
      <c r="AA61" s="11">
        <v>2</v>
      </c>
      <c r="AB61" s="55" t="s">
        <v>487</v>
      </c>
    </row>
    <row r="62" spans="1:28" ht="12" customHeight="1" thickBot="1">
      <c r="A62" s="2" t="s">
        <v>193</v>
      </c>
      <c r="B62" s="83">
        <v>14270</v>
      </c>
      <c r="C62" s="46">
        <v>910</v>
      </c>
      <c r="D62" s="47">
        <f t="shared" si="18"/>
        <v>15180</v>
      </c>
      <c r="E62" s="241"/>
      <c r="F62" s="11"/>
      <c r="G62" s="23" t="s">
        <v>399</v>
      </c>
      <c r="H62" s="2" t="s">
        <v>106</v>
      </c>
      <c r="I62" s="83">
        <v>18280</v>
      </c>
      <c r="J62" s="83">
        <v>970</v>
      </c>
      <c r="K62" s="118">
        <f t="shared" si="20"/>
        <v>19250</v>
      </c>
      <c r="L62" s="254"/>
      <c r="M62" s="11">
        <v>2</v>
      </c>
      <c r="N62" s="55" t="s">
        <v>658</v>
      </c>
      <c r="O62" s="2" t="s">
        <v>193</v>
      </c>
      <c r="P62" s="81">
        <f t="shared" si="21"/>
        <v>19264.5</v>
      </c>
      <c r="Q62" s="46">
        <v>910</v>
      </c>
      <c r="R62" s="47">
        <f t="shared" si="19"/>
        <v>20174.5</v>
      </c>
      <c r="S62" s="278"/>
      <c r="T62" s="11"/>
      <c r="U62" s="23" t="s">
        <v>399</v>
      </c>
      <c r="V62" s="2" t="s">
        <v>106</v>
      </c>
      <c r="W62" s="81">
        <f t="shared" si="23"/>
        <v>24678</v>
      </c>
      <c r="X62" s="83">
        <v>970</v>
      </c>
      <c r="Y62" s="118">
        <f t="shared" si="22"/>
        <v>25648</v>
      </c>
      <c r="Z62" s="278"/>
      <c r="AA62" s="11">
        <v>2</v>
      </c>
      <c r="AB62" s="55" t="s">
        <v>658</v>
      </c>
    </row>
    <row r="63" spans="1:28" ht="12" customHeight="1" thickBot="1">
      <c r="A63" s="2" t="s">
        <v>194</v>
      </c>
      <c r="B63" s="83">
        <v>15750</v>
      </c>
      <c r="C63" s="46">
        <v>955</v>
      </c>
      <c r="D63" s="47">
        <f t="shared" si="18"/>
        <v>16705</v>
      </c>
      <c r="E63" s="241"/>
      <c r="F63" s="11"/>
      <c r="G63" s="23" t="s">
        <v>397</v>
      </c>
      <c r="H63" s="2" t="s">
        <v>107</v>
      </c>
      <c r="I63" s="83">
        <v>19420</v>
      </c>
      <c r="J63" s="83">
        <v>975</v>
      </c>
      <c r="K63" s="118">
        <f t="shared" si="20"/>
        <v>20395</v>
      </c>
      <c r="L63" s="254"/>
      <c r="M63" s="11">
        <v>2</v>
      </c>
      <c r="N63" s="55" t="s">
        <v>363</v>
      </c>
      <c r="O63" s="2" t="s">
        <v>194</v>
      </c>
      <c r="P63" s="81">
        <f t="shared" si="21"/>
        <v>21262.5</v>
      </c>
      <c r="Q63" s="46">
        <v>955</v>
      </c>
      <c r="R63" s="47">
        <f t="shared" si="19"/>
        <v>22217.5</v>
      </c>
      <c r="S63" s="278"/>
      <c r="T63" s="11"/>
      <c r="U63" s="23" t="s">
        <v>397</v>
      </c>
      <c r="V63" s="2" t="s">
        <v>107</v>
      </c>
      <c r="W63" s="81">
        <f t="shared" si="23"/>
        <v>26217</v>
      </c>
      <c r="X63" s="83">
        <v>975</v>
      </c>
      <c r="Y63" s="118">
        <f t="shared" si="22"/>
        <v>27192</v>
      </c>
      <c r="Z63" s="278"/>
      <c r="AA63" s="11">
        <v>2</v>
      </c>
      <c r="AB63" s="55" t="s">
        <v>363</v>
      </c>
    </row>
    <row r="64" spans="1:28" ht="12" customHeight="1" thickBot="1">
      <c r="A64" s="2" t="s">
        <v>195</v>
      </c>
      <c r="B64" s="83">
        <v>17670</v>
      </c>
      <c r="C64" s="46">
        <v>985</v>
      </c>
      <c r="D64" s="47">
        <f t="shared" si="18"/>
        <v>18655</v>
      </c>
      <c r="E64" s="241"/>
      <c r="F64" s="11"/>
      <c r="G64" s="23" t="s">
        <v>398</v>
      </c>
      <c r="H64" s="2" t="s">
        <v>108</v>
      </c>
      <c r="I64" s="83">
        <v>22080</v>
      </c>
      <c r="J64" s="83">
        <v>1005</v>
      </c>
      <c r="K64" s="118">
        <f t="shared" si="20"/>
        <v>23085</v>
      </c>
      <c r="L64" s="254"/>
      <c r="M64" s="11">
        <v>2</v>
      </c>
      <c r="N64" s="55" t="s">
        <v>488</v>
      </c>
      <c r="O64" s="2" t="s">
        <v>195</v>
      </c>
      <c r="P64" s="81">
        <f t="shared" si="21"/>
        <v>23854.5</v>
      </c>
      <c r="Q64" s="46">
        <v>985</v>
      </c>
      <c r="R64" s="47">
        <f t="shared" si="19"/>
        <v>24839.5</v>
      </c>
      <c r="S64" s="278"/>
      <c r="T64" s="11"/>
      <c r="U64" s="23" t="s">
        <v>398</v>
      </c>
      <c r="V64" s="2" t="s">
        <v>108</v>
      </c>
      <c r="W64" s="81">
        <f t="shared" si="23"/>
        <v>29808.000000000004</v>
      </c>
      <c r="X64" s="83">
        <v>1005</v>
      </c>
      <c r="Y64" s="118">
        <f t="shared" si="22"/>
        <v>30813.000000000004</v>
      </c>
      <c r="Z64" s="278"/>
      <c r="AA64" s="11">
        <v>2</v>
      </c>
      <c r="AB64" s="55" t="s">
        <v>488</v>
      </c>
    </row>
    <row r="65" spans="1:28" ht="12" customHeight="1" thickBot="1">
      <c r="A65" s="2" t="s">
        <v>196</v>
      </c>
      <c r="B65" s="83">
        <v>14850</v>
      </c>
      <c r="C65" s="46">
        <v>935</v>
      </c>
      <c r="D65" s="47">
        <f t="shared" si="18"/>
        <v>15785</v>
      </c>
      <c r="E65" s="241"/>
      <c r="F65" s="11"/>
      <c r="G65" s="23" t="s">
        <v>400</v>
      </c>
      <c r="H65" s="2" t="s">
        <v>109</v>
      </c>
      <c r="I65" s="83">
        <v>23800</v>
      </c>
      <c r="J65" s="83">
        <v>1025</v>
      </c>
      <c r="K65" s="118">
        <f t="shared" si="20"/>
        <v>24825</v>
      </c>
      <c r="L65" s="254"/>
      <c r="M65" s="11">
        <v>2</v>
      </c>
      <c r="N65" s="55" t="s">
        <v>489</v>
      </c>
      <c r="O65" s="2" t="s">
        <v>196</v>
      </c>
      <c r="P65" s="81">
        <f t="shared" si="21"/>
        <v>20047.5</v>
      </c>
      <c r="Q65" s="46">
        <v>935</v>
      </c>
      <c r="R65" s="47">
        <f t="shared" si="19"/>
        <v>20982.5</v>
      </c>
      <c r="S65" s="278"/>
      <c r="T65" s="11"/>
      <c r="U65" s="23" t="s">
        <v>400</v>
      </c>
      <c r="V65" s="2" t="s">
        <v>109</v>
      </c>
      <c r="W65" s="81">
        <f t="shared" si="23"/>
        <v>32130.000000000004</v>
      </c>
      <c r="X65" s="83">
        <v>1025</v>
      </c>
      <c r="Y65" s="118">
        <f t="shared" si="22"/>
        <v>33155</v>
      </c>
      <c r="Z65" s="278"/>
      <c r="AA65" s="11">
        <v>2</v>
      </c>
      <c r="AB65" s="55" t="s">
        <v>489</v>
      </c>
    </row>
    <row r="66" spans="1:28" ht="12" customHeight="1" thickBot="1">
      <c r="A66" s="2" t="s">
        <v>197</v>
      </c>
      <c r="B66" s="83">
        <v>16310</v>
      </c>
      <c r="C66" s="46">
        <v>955</v>
      </c>
      <c r="D66" s="47">
        <f t="shared" si="18"/>
        <v>17265</v>
      </c>
      <c r="E66" s="241"/>
      <c r="F66" s="11"/>
      <c r="G66" s="23" t="s">
        <v>401</v>
      </c>
      <c r="H66" s="2" t="s">
        <v>110</v>
      </c>
      <c r="I66" s="83">
        <v>18960</v>
      </c>
      <c r="J66" s="83">
        <v>1040</v>
      </c>
      <c r="K66" s="118">
        <f t="shared" si="20"/>
        <v>20000</v>
      </c>
      <c r="L66" s="254"/>
      <c r="M66" s="11">
        <v>2</v>
      </c>
      <c r="N66" s="55" t="s">
        <v>361</v>
      </c>
      <c r="O66" s="2" t="s">
        <v>197</v>
      </c>
      <c r="P66" s="81">
        <f t="shared" si="21"/>
        <v>22018.5</v>
      </c>
      <c r="Q66" s="46">
        <v>955</v>
      </c>
      <c r="R66" s="47">
        <f t="shared" si="19"/>
        <v>22973.5</v>
      </c>
      <c r="S66" s="278"/>
      <c r="T66" s="11"/>
      <c r="U66" s="23" t="s">
        <v>401</v>
      </c>
      <c r="V66" s="2" t="s">
        <v>110</v>
      </c>
      <c r="W66" s="81">
        <f t="shared" si="23"/>
        <v>25596</v>
      </c>
      <c r="X66" s="83">
        <v>1040</v>
      </c>
      <c r="Y66" s="118">
        <f t="shared" si="22"/>
        <v>26636</v>
      </c>
      <c r="Z66" s="278"/>
      <c r="AA66" s="11">
        <v>2</v>
      </c>
      <c r="AB66" s="55" t="s">
        <v>361</v>
      </c>
    </row>
    <row r="67" spans="1:28" ht="12" customHeight="1" thickBot="1">
      <c r="A67" s="2" t="s">
        <v>198</v>
      </c>
      <c r="B67" s="83">
        <v>18610</v>
      </c>
      <c r="C67" s="46">
        <v>1005</v>
      </c>
      <c r="D67" s="47">
        <f t="shared" si="18"/>
        <v>19615</v>
      </c>
      <c r="E67" s="241"/>
      <c r="F67" s="11"/>
      <c r="G67" s="23" t="s">
        <v>316</v>
      </c>
      <c r="H67" s="2" t="s">
        <v>111</v>
      </c>
      <c r="I67" s="83">
        <v>20420</v>
      </c>
      <c r="J67" s="83">
        <v>1050</v>
      </c>
      <c r="K67" s="118">
        <f t="shared" si="20"/>
        <v>21470</v>
      </c>
      <c r="L67" s="254"/>
      <c r="M67" s="11">
        <v>2</v>
      </c>
      <c r="N67" s="55" t="s">
        <v>408</v>
      </c>
      <c r="O67" s="2" t="s">
        <v>198</v>
      </c>
      <c r="P67" s="81">
        <f t="shared" si="21"/>
        <v>25123.5</v>
      </c>
      <c r="Q67" s="46">
        <v>1005</v>
      </c>
      <c r="R67" s="47">
        <f t="shared" si="19"/>
        <v>26128.5</v>
      </c>
      <c r="S67" s="278"/>
      <c r="T67" s="11"/>
      <c r="U67" s="23" t="s">
        <v>316</v>
      </c>
      <c r="V67" s="2" t="s">
        <v>111</v>
      </c>
      <c r="W67" s="81">
        <f t="shared" si="23"/>
        <v>27567</v>
      </c>
      <c r="X67" s="83">
        <v>1050</v>
      </c>
      <c r="Y67" s="118">
        <f t="shared" si="22"/>
        <v>28617</v>
      </c>
      <c r="Z67" s="278"/>
      <c r="AA67" s="11">
        <v>2</v>
      </c>
      <c r="AB67" s="55" t="s">
        <v>408</v>
      </c>
    </row>
    <row r="68" spans="1:28" ht="12" customHeight="1" thickBot="1">
      <c r="A68" s="2" t="s">
        <v>199</v>
      </c>
      <c r="B68" s="83">
        <v>20060</v>
      </c>
      <c r="C68" s="46">
        <v>1030</v>
      </c>
      <c r="D68" s="47">
        <f t="shared" si="18"/>
        <v>21090</v>
      </c>
      <c r="E68" s="241"/>
      <c r="F68" s="11"/>
      <c r="G68" s="23" t="s">
        <v>402</v>
      </c>
      <c r="H68" s="2" t="s">
        <v>112</v>
      </c>
      <c r="I68" s="83">
        <v>24580</v>
      </c>
      <c r="J68" s="83">
        <v>1065</v>
      </c>
      <c r="K68" s="118">
        <f t="shared" si="20"/>
        <v>25645</v>
      </c>
      <c r="L68" s="254"/>
      <c r="M68" s="11">
        <v>2</v>
      </c>
      <c r="N68" s="55" t="s">
        <v>365</v>
      </c>
      <c r="O68" s="2" t="s">
        <v>199</v>
      </c>
      <c r="P68" s="81">
        <f t="shared" si="21"/>
        <v>27081</v>
      </c>
      <c r="Q68" s="46">
        <v>1030</v>
      </c>
      <c r="R68" s="47">
        <f t="shared" si="19"/>
        <v>28111</v>
      </c>
      <c r="S68" s="278"/>
      <c r="T68" s="11"/>
      <c r="U68" s="23" t="s">
        <v>402</v>
      </c>
      <c r="V68" s="2" t="s">
        <v>112</v>
      </c>
      <c r="W68" s="81">
        <f t="shared" si="23"/>
        <v>33183</v>
      </c>
      <c r="X68" s="83">
        <v>1065</v>
      </c>
      <c r="Y68" s="118">
        <f t="shared" si="22"/>
        <v>34248</v>
      </c>
      <c r="Z68" s="278"/>
      <c r="AA68" s="11">
        <v>2</v>
      </c>
      <c r="AB68" s="55" t="s">
        <v>365</v>
      </c>
    </row>
    <row r="69" spans="1:28" ht="12" customHeight="1" thickBot="1">
      <c r="A69" s="37" t="s">
        <v>200</v>
      </c>
      <c r="B69" s="101">
        <v>21660</v>
      </c>
      <c r="C69" s="46">
        <v>1065</v>
      </c>
      <c r="D69" s="47">
        <f t="shared" si="18"/>
        <v>22725</v>
      </c>
      <c r="E69" s="241"/>
      <c r="F69" s="11"/>
      <c r="G69" s="23" t="s">
        <v>371</v>
      </c>
      <c r="H69" s="2" t="s">
        <v>113</v>
      </c>
      <c r="I69" s="83">
        <v>27120</v>
      </c>
      <c r="J69" s="83">
        <v>1090</v>
      </c>
      <c r="K69" s="118">
        <f t="shared" si="20"/>
        <v>28210</v>
      </c>
      <c r="L69" s="254"/>
      <c r="M69" s="11">
        <v>2</v>
      </c>
      <c r="N69" s="55" t="s">
        <v>490</v>
      </c>
      <c r="O69" s="37" t="s">
        <v>200</v>
      </c>
      <c r="P69" s="81">
        <f t="shared" si="21"/>
        <v>29241.000000000004</v>
      </c>
      <c r="Q69" s="46">
        <v>1065</v>
      </c>
      <c r="R69" s="47">
        <f t="shared" si="19"/>
        <v>30306.000000000004</v>
      </c>
      <c r="S69" s="278"/>
      <c r="T69" s="11"/>
      <c r="U69" s="23" t="s">
        <v>371</v>
      </c>
      <c r="V69" s="2" t="s">
        <v>113</v>
      </c>
      <c r="W69" s="81">
        <f t="shared" si="23"/>
        <v>36612</v>
      </c>
      <c r="X69" s="83">
        <v>1090</v>
      </c>
      <c r="Y69" s="118">
        <f t="shared" si="22"/>
        <v>37702</v>
      </c>
      <c r="Z69" s="278"/>
      <c r="AA69" s="11">
        <v>2</v>
      </c>
      <c r="AB69" s="55" t="s">
        <v>490</v>
      </c>
    </row>
    <row r="70" spans="1:28" ht="12" customHeight="1" thickBot="1">
      <c r="A70" s="336" t="s">
        <v>717</v>
      </c>
      <c r="B70" s="337"/>
      <c r="C70" s="338" t="s">
        <v>571</v>
      </c>
      <c r="D70" s="339"/>
      <c r="E70" s="241"/>
      <c r="F70" s="11"/>
      <c r="G70" s="23"/>
      <c r="H70" s="9" t="s">
        <v>114</v>
      </c>
      <c r="I70" s="133">
        <v>27740</v>
      </c>
      <c r="J70" s="134">
        <v>1130</v>
      </c>
      <c r="K70" s="135">
        <f t="shared" si="20"/>
        <v>28870</v>
      </c>
      <c r="L70" s="242"/>
      <c r="M70" s="6">
        <v>2</v>
      </c>
      <c r="N70" s="56" t="s">
        <v>491</v>
      </c>
      <c r="O70" s="336" t="s">
        <v>717</v>
      </c>
      <c r="P70" s="337"/>
      <c r="Q70" s="338" t="s">
        <v>571</v>
      </c>
      <c r="R70" s="339"/>
      <c r="S70" s="278"/>
      <c r="T70" s="11"/>
      <c r="U70" s="23"/>
      <c r="V70" s="9" t="s">
        <v>114</v>
      </c>
      <c r="W70" s="81">
        <f t="shared" si="23"/>
        <v>37449</v>
      </c>
      <c r="X70" s="134">
        <v>1130</v>
      </c>
      <c r="Y70" s="135">
        <f t="shared" si="22"/>
        <v>38579</v>
      </c>
      <c r="Z70" s="279"/>
      <c r="AA70" s="6">
        <v>2</v>
      </c>
      <c r="AB70" s="56" t="s">
        <v>491</v>
      </c>
    </row>
    <row r="71" spans="1:28" ht="15.75" customHeight="1" thickBot="1">
      <c r="A71" s="320" t="s">
        <v>275</v>
      </c>
      <c r="B71" s="321"/>
      <c r="C71" s="321"/>
      <c r="D71" s="321"/>
      <c r="E71" s="321"/>
      <c r="F71" s="321"/>
      <c r="G71" s="322"/>
      <c r="H71" s="320" t="s">
        <v>277</v>
      </c>
      <c r="I71" s="321"/>
      <c r="J71" s="321"/>
      <c r="K71" s="321"/>
      <c r="L71" s="321"/>
      <c r="M71" s="321"/>
      <c r="N71" s="322"/>
      <c r="O71" s="320" t="s">
        <v>275</v>
      </c>
      <c r="P71" s="321"/>
      <c r="Q71" s="321"/>
      <c r="R71" s="321"/>
      <c r="S71" s="321"/>
      <c r="T71" s="321"/>
      <c r="U71" s="322"/>
      <c r="V71" s="320" t="s">
        <v>277</v>
      </c>
      <c r="W71" s="321"/>
      <c r="X71" s="321"/>
      <c r="Y71" s="321"/>
      <c r="Z71" s="321"/>
      <c r="AA71" s="321"/>
      <c r="AB71" s="322"/>
    </row>
    <row r="72" spans="1:28" ht="15.75" customHeight="1" thickBot="1">
      <c r="A72" s="5" t="s">
        <v>95</v>
      </c>
      <c r="B72" s="119">
        <v>10480</v>
      </c>
      <c r="C72" s="119">
        <v>700</v>
      </c>
      <c r="D72" s="136">
        <f>SUM(B72:C72)</f>
        <v>11180</v>
      </c>
      <c r="E72" s="253"/>
      <c r="F72" s="48">
        <v>2</v>
      </c>
      <c r="G72" s="22" t="s">
        <v>308</v>
      </c>
      <c r="H72" s="27" t="s">
        <v>263</v>
      </c>
      <c r="I72" s="81">
        <v>11410</v>
      </c>
      <c r="J72" s="81">
        <v>700</v>
      </c>
      <c r="K72" s="116">
        <f>SUM(I72:J72)</f>
        <v>12110</v>
      </c>
      <c r="L72" s="253"/>
      <c r="M72" s="71"/>
      <c r="N72" s="54" t="s">
        <v>313</v>
      </c>
      <c r="O72" s="5" t="s">
        <v>95</v>
      </c>
      <c r="P72" s="119">
        <f>B72*1.35</f>
        <v>14148.000000000002</v>
      </c>
      <c r="Q72" s="119">
        <v>700</v>
      </c>
      <c r="R72" s="136">
        <f>SUM(P72:Q72)</f>
        <v>14848.000000000002</v>
      </c>
      <c r="S72" s="267"/>
      <c r="T72" s="48">
        <v>2</v>
      </c>
      <c r="U72" s="22" t="s">
        <v>308</v>
      </c>
      <c r="V72" s="27" t="s">
        <v>263</v>
      </c>
      <c r="W72" s="81">
        <f>I72*1.35</f>
        <v>15403.500000000002</v>
      </c>
      <c r="X72" s="81">
        <v>700</v>
      </c>
      <c r="Y72" s="116">
        <f>SUM(W72:X72)</f>
        <v>16103.500000000002</v>
      </c>
      <c r="Z72" s="267"/>
      <c r="AA72" s="71"/>
      <c r="AB72" s="54" t="s">
        <v>313</v>
      </c>
    </row>
    <row r="73" spans="1:28" ht="11.25" customHeight="1" thickBot="1">
      <c r="A73" s="2" t="s">
        <v>96</v>
      </c>
      <c r="B73" s="83">
        <v>13170</v>
      </c>
      <c r="C73" s="83">
        <v>740</v>
      </c>
      <c r="D73" s="118">
        <f>SUM(B73:C73)</f>
        <v>13910</v>
      </c>
      <c r="E73" s="254"/>
      <c r="F73" s="76">
        <v>2</v>
      </c>
      <c r="G73" s="23" t="s">
        <v>309</v>
      </c>
      <c r="H73" s="3" t="s">
        <v>264</v>
      </c>
      <c r="I73" s="83">
        <v>13850</v>
      </c>
      <c r="J73" s="83">
        <v>740</v>
      </c>
      <c r="K73" s="118">
        <f>SUM(I73:J73)</f>
        <v>14590</v>
      </c>
      <c r="L73" s="256"/>
      <c r="M73" s="72"/>
      <c r="N73" s="55" t="s">
        <v>309</v>
      </c>
      <c r="O73" s="2" t="s">
        <v>96</v>
      </c>
      <c r="P73" s="119">
        <f t="shared" ref="P73:P76" si="24">B73*1.35</f>
        <v>17779.5</v>
      </c>
      <c r="Q73" s="83">
        <v>740</v>
      </c>
      <c r="R73" s="118">
        <f>SUM(P73:Q73)</f>
        <v>18519.5</v>
      </c>
      <c r="S73" s="278"/>
      <c r="T73" s="76">
        <v>2</v>
      </c>
      <c r="U73" s="23" t="s">
        <v>309</v>
      </c>
      <c r="V73" s="3" t="s">
        <v>264</v>
      </c>
      <c r="W73" s="81">
        <f t="shared" ref="W73:W76" si="25">I73*1.35</f>
        <v>18697.5</v>
      </c>
      <c r="X73" s="83">
        <v>740</v>
      </c>
      <c r="Y73" s="118">
        <f>SUM(W73:X73)</f>
        <v>19437.5</v>
      </c>
      <c r="Z73" s="268"/>
      <c r="AA73" s="72"/>
      <c r="AB73" s="55" t="s">
        <v>309</v>
      </c>
    </row>
    <row r="74" spans="1:28" ht="11.25" customHeight="1" thickBot="1">
      <c r="A74" s="2" t="s">
        <v>97</v>
      </c>
      <c r="B74" s="83">
        <v>12890</v>
      </c>
      <c r="C74" s="83">
        <v>820</v>
      </c>
      <c r="D74" s="118">
        <f>SUM(B74:C74)</f>
        <v>13710</v>
      </c>
      <c r="E74" s="254"/>
      <c r="F74" s="76">
        <v>2</v>
      </c>
      <c r="G74" s="23" t="s">
        <v>310</v>
      </c>
      <c r="H74" s="3" t="s">
        <v>265</v>
      </c>
      <c r="I74" s="83">
        <v>13130</v>
      </c>
      <c r="J74" s="83">
        <v>835</v>
      </c>
      <c r="K74" s="118">
        <f>SUM(I74:J74)</f>
        <v>13965</v>
      </c>
      <c r="L74" s="256"/>
      <c r="M74" s="72"/>
      <c r="N74" s="55" t="s">
        <v>314</v>
      </c>
      <c r="O74" s="2" t="s">
        <v>97</v>
      </c>
      <c r="P74" s="119">
        <f t="shared" si="24"/>
        <v>17401.5</v>
      </c>
      <c r="Q74" s="83">
        <v>820</v>
      </c>
      <c r="R74" s="118">
        <f>SUM(P74:Q74)</f>
        <v>18221.5</v>
      </c>
      <c r="S74" s="278"/>
      <c r="T74" s="76">
        <v>2</v>
      </c>
      <c r="U74" s="23" t="s">
        <v>310</v>
      </c>
      <c r="V74" s="3" t="s">
        <v>265</v>
      </c>
      <c r="W74" s="81">
        <f t="shared" si="25"/>
        <v>17725.5</v>
      </c>
      <c r="X74" s="83">
        <v>835</v>
      </c>
      <c r="Y74" s="118">
        <f>SUM(W74:X74)</f>
        <v>18560.5</v>
      </c>
      <c r="Z74" s="268"/>
      <c r="AA74" s="72"/>
      <c r="AB74" s="55" t="s">
        <v>314</v>
      </c>
    </row>
    <row r="75" spans="1:28" ht="11.25" customHeight="1" thickBot="1">
      <c r="A75" s="2" t="s">
        <v>98</v>
      </c>
      <c r="B75" s="83">
        <v>16890</v>
      </c>
      <c r="C75" s="83">
        <v>885</v>
      </c>
      <c r="D75" s="118">
        <f>SUM(B75:C75)</f>
        <v>17775</v>
      </c>
      <c r="E75" s="254"/>
      <c r="F75" s="76">
        <v>2</v>
      </c>
      <c r="G75" s="23" t="s">
        <v>311</v>
      </c>
      <c r="H75" s="3" t="s">
        <v>130</v>
      </c>
      <c r="I75" s="83">
        <v>15850</v>
      </c>
      <c r="J75" s="83">
        <v>910</v>
      </c>
      <c r="K75" s="118">
        <f>SUM(I75:J75)</f>
        <v>16760</v>
      </c>
      <c r="L75" s="256"/>
      <c r="M75" s="76"/>
      <c r="N75" s="55" t="s">
        <v>315</v>
      </c>
      <c r="O75" s="2" t="s">
        <v>98</v>
      </c>
      <c r="P75" s="119">
        <f t="shared" si="24"/>
        <v>22801.5</v>
      </c>
      <c r="Q75" s="83">
        <v>885</v>
      </c>
      <c r="R75" s="118">
        <f>SUM(P75:Q75)</f>
        <v>23686.5</v>
      </c>
      <c r="S75" s="278"/>
      <c r="T75" s="76">
        <v>2</v>
      </c>
      <c r="U75" s="23" t="s">
        <v>311</v>
      </c>
      <c r="V75" s="3" t="s">
        <v>130</v>
      </c>
      <c r="W75" s="81">
        <f t="shared" si="25"/>
        <v>21397.5</v>
      </c>
      <c r="X75" s="83">
        <v>910</v>
      </c>
      <c r="Y75" s="118">
        <f>SUM(W75:X75)</f>
        <v>22307.5</v>
      </c>
      <c r="Z75" s="268"/>
      <c r="AA75" s="76"/>
      <c r="AB75" s="55" t="s">
        <v>315</v>
      </c>
    </row>
    <row r="76" spans="1:28" ht="11.25" customHeight="1">
      <c r="A76" s="37" t="s">
        <v>99</v>
      </c>
      <c r="B76" s="117">
        <v>20630</v>
      </c>
      <c r="C76" s="117">
        <v>970</v>
      </c>
      <c r="D76" s="132">
        <f>SUM(B76:C76)</f>
        <v>21600</v>
      </c>
      <c r="E76" s="254"/>
      <c r="F76" s="52">
        <v>2</v>
      </c>
      <c r="G76" s="23" t="s">
        <v>312</v>
      </c>
      <c r="H76" s="37" t="s">
        <v>131</v>
      </c>
      <c r="I76" s="117">
        <v>18750</v>
      </c>
      <c r="J76" s="117">
        <v>1010</v>
      </c>
      <c r="K76" s="132">
        <f>SUM(I76:J76)</f>
        <v>19760</v>
      </c>
      <c r="L76" s="256"/>
      <c r="M76" s="38"/>
      <c r="N76" s="55" t="s">
        <v>316</v>
      </c>
      <c r="O76" s="37" t="s">
        <v>99</v>
      </c>
      <c r="P76" s="119">
        <f t="shared" si="24"/>
        <v>27850.500000000004</v>
      </c>
      <c r="Q76" s="117">
        <v>970</v>
      </c>
      <c r="R76" s="132">
        <f>SUM(P76:Q76)</f>
        <v>28820.500000000004</v>
      </c>
      <c r="S76" s="278"/>
      <c r="T76" s="52">
        <v>2</v>
      </c>
      <c r="U76" s="23" t="s">
        <v>312</v>
      </c>
      <c r="V76" s="37" t="s">
        <v>131</v>
      </c>
      <c r="W76" s="81">
        <f t="shared" si="25"/>
        <v>25312.5</v>
      </c>
      <c r="X76" s="117">
        <v>1010</v>
      </c>
      <c r="Y76" s="132">
        <f>SUM(W76:X76)</f>
        <v>26322.5</v>
      </c>
      <c r="Z76" s="268"/>
      <c r="AA76" s="38"/>
      <c r="AB76" s="55" t="s">
        <v>316</v>
      </c>
    </row>
    <row r="77" spans="1:28" ht="11.25" customHeight="1" thickBot="1">
      <c r="A77" s="249" t="s">
        <v>718</v>
      </c>
      <c r="B77" s="250"/>
      <c r="C77" s="251" t="s">
        <v>571</v>
      </c>
      <c r="D77" s="252"/>
      <c r="E77" s="255"/>
      <c r="F77" s="65">
        <v>2</v>
      </c>
      <c r="G77" s="36"/>
      <c r="H77" s="249" t="s">
        <v>720</v>
      </c>
      <c r="I77" s="250"/>
      <c r="J77" s="258" t="s">
        <v>571</v>
      </c>
      <c r="K77" s="259"/>
      <c r="L77" s="257"/>
      <c r="M77" s="14"/>
      <c r="N77" s="56"/>
      <c r="O77" s="270" t="s">
        <v>718</v>
      </c>
      <c r="P77" s="271"/>
      <c r="Q77" s="276" t="s">
        <v>571</v>
      </c>
      <c r="R77" s="277"/>
      <c r="S77" s="279"/>
      <c r="T77" s="65">
        <v>2</v>
      </c>
      <c r="U77" s="36"/>
      <c r="V77" s="270" t="s">
        <v>720</v>
      </c>
      <c r="W77" s="271"/>
      <c r="X77" s="280" t="s">
        <v>571</v>
      </c>
      <c r="Y77" s="281"/>
      <c r="Z77" s="269"/>
      <c r="AA77" s="14"/>
      <c r="AB77" s="56"/>
    </row>
    <row r="78" spans="1:28" ht="11.25" customHeight="1" thickBot="1">
      <c r="A78" s="61"/>
      <c r="B78" s="260"/>
      <c r="C78" s="260"/>
      <c r="D78" s="260"/>
      <c r="E78" s="260"/>
      <c r="F78" s="261"/>
      <c r="G78" s="210"/>
      <c r="O78" s="61"/>
      <c r="P78" s="260"/>
      <c r="Q78" s="260"/>
      <c r="R78" s="260"/>
      <c r="S78" s="260"/>
      <c r="T78" s="261"/>
      <c r="U78" s="210"/>
    </row>
    <row r="79" spans="1:28" ht="14.25" customHeight="1" thickBot="1">
      <c r="A79" s="347" t="s">
        <v>270</v>
      </c>
      <c r="B79" s="348"/>
      <c r="C79" s="348"/>
      <c r="D79" s="348"/>
      <c r="E79" s="348"/>
      <c r="F79" s="348"/>
      <c r="G79" s="349"/>
      <c r="H79" s="313" t="s">
        <v>284</v>
      </c>
      <c r="I79" s="298"/>
      <c r="J79" s="298"/>
      <c r="K79" s="298"/>
      <c r="L79" s="298"/>
      <c r="M79" s="298"/>
      <c r="N79" s="299"/>
      <c r="O79" s="347" t="s">
        <v>270</v>
      </c>
      <c r="P79" s="348"/>
      <c r="Q79" s="348"/>
      <c r="R79" s="348"/>
      <c r="S79" s="348"/>
      <c r="T79" s="348"/>
      <c r="U79" s="349"/>
      <c r="V79" s="313" t="s">
        <v>284</v>
      </c>
      <c r="W79" s="298"/>
      <c r="X79" s="298"/>
      <c r="Y79" s="298"/>
      <c r="Z79" s="298"/>
      <c r="AA79" s="298"/>
      <c r="AB79" s="299"/>
    </row>
    <row r="80" spans="1:28" ht="9.9499999999999993" customHeight="1" thickBot="1">
      <c r="A80" s="5" t="s">
        <v>10</v>
      </c>
      <c r="B80" s="119">
        <v>7650</v>
      </c>
      <c r="C80" s="119">
        <v>765</v>
      </c>
      <c r="D80" s="136">
        <f t="shared" ref="D80:D94" si="26">SUM(B80:C80)</f>
        <v>8415</v>
      </c>
      <c r="E80" s="232"/>
      <c r="F80" s="16" t="s">
        <v>267</v>
      </c>
      <c r="G80" s="22" t="s">
        <v>434</v>
      </c>
      <c r="H80" s="7" t="s">
        <v>243</v>
      </c>
      <c r="I80" s="137">
        <v>2510</v>
      </c>
      <c r="J80" s="81">
        <v>310</v>
      </c>
      <c r="K80" s="116">
        <f t="shared" ref="K80:K90" si="27">SUM(I80:J80)</f>
        <v>2820</v>
      </c>
      <c r="L80" s="305"/>
      <c r="M80" s="10"/>
      <c r="N80" s="54" t="s">
        <v>427</v>
      </c>
      <c r="O80" s="5" t="s">
        <v>10</v>
      </c>
      <c r="P80" s="119">
        <f>B80*1.35</f>
        <v>10327.5</v>
      </c>
      <c r="Q80" s="119">
        <v>765</v>
      </c>
      <c r="R80" s="136">
        <f t="shared" ref="R80:R94" si="28">SUM(P80:Q80)</f>
        <v>11092.5</v>
      </c>
      <c r="S80" s="267"/>
      <c r="T80" s="16" t="s">
        <v>267</v>
      </c>
      <c r="U80" s="22" t="s">
        <v>434</v>
      </c>
      <c r="V80" s="7" t="s">
        <v>243</v>
      </c>
      <c r="W80" s="137">
        <f>I80*1.35</f>
        <v>3388.5</v>
      </c>
      <c r="X80" s="81">
        <v>310</v>
      </c>
      <c r="Y80" s="116">
        <f t="shared" ref="Y80:Y90" si="29">SUM(W80:X80)</f>
        <v>3698.5</v>
      </c>
      <c r="Z80" s="305"/>
      <c r="AA80" s="10"/>
      <c r="AB80" s="54" t="s">
        <v>427</v>
      </c>
    </row>
    <row r="81" spans="1:28" ht="9.9499999999999993" customHeight="1" thickBot="1">
      <c r="A81" s="2" t="s">
        <v>11</v>
      </c>
      <c r="B81" s="83">
        <v>10140</v>
      </c>
      <c r="C81" s="83">
        <v>780</v>
      </c>
      <c r="D81" s="118">
        <f t="shared" si="26"/>
        <v>10920</v>
      </c>
      <c r="E81" s="350"/>
      <c r="F81" s="17" t="s">
        <v>267</v>
      </c>
      <c r="G81" s="23" t="s">
        <v>435</v>
      </c>
      <c r="H81" s="2" t="s">
        <v>244</v>
      </c>
      <c r="I81" s="83">
        <v>5980</v>
      </c>
      <c r="J81" s="83">
        <v>310</v>
      </c>
      <c r="K81" s="118">
        <f t="shared" si="27"/>
        <v>6290</v>
      </c>
      <c r="L81" s="328"/>
      <c r="M81" s="11"/>
      <c r="N81" s="55" t="s">
        <v>428</v>
      </c>
      <c r="O81" s="2" t="s">
        <v>11</v>
      </c>
      <c r="P81" s="119">
        <f t="shared" ref="P81:P94" si="30">B81*1.35</f>
        <v>13689</v>
      </c>
      <c r="Q81" s="83">
        <v>780</v>
      </c>
      <c r="R81" s="118">
        <f t="shared" si="28"/>
        <v>14469</v>
      </c>
      <c r="S81" s="350"/>
      <c r="T81" s="17" t="s">
        <v>267</v>
      </c>
      <c r="U81" s="23" t="s">
        <v>435</v>
      </c>
      <c r="V81" s="2" t="s">
        <v>244</v>
      </c>
      <c r="W81" s="137">
        <f t="shared" ref="W81:W90" si="31">I81*1.35</f>
        <v>8073.0000000000009</v>
      </c>
      <c r="X81" s="83">
        <v>310</v>
      </c>
      <c r="Y81" s="118">
        <f t="shared" si="29"/>
        <v>8383</v>
      </c>
      <c r="Z81" s="328"/>
      <c r="AA81" s="11"/>
      <c r="AB81" s="55" t="s">
        <v>428</v>
      </c>
    </row>
    <row r="82" spans="1:28" ht="9.9499999999999993" customHeight="1" thickBot="1">
      <c r="A82" s="2" t="s">
        <v>12</v>
      </c>
      <c r="B82" s="83">
        <v>12910</v>
      </c>
      <c r="C82" s="83">
        <v>800</v>
      </c>
      <c r="D82" s="118">
        <f t="shared" si="26"/>
        <v>13710</v>
      </c>
      <c r="E82" s="350"/>
      <c r="F82" s="17" t="s">
        <v>267</v>
      </c>
      <c r="G82" s="23" t="s">
        <v>349</v>
      </c>
      <c r="H82" s="2" t="s">
        <v>245</v>
      </c>
      <c r="I82" s="83">
        <v>8470</v>
      </c>
      <c r="J82" s="83">
        <v>370</v>
      </c>
      <c r="K82" s="118">
        <f t="shared" si="27"/>
        <v>8840</v>
      </c>
      <c r="L82" s="328"/>
      <c r="M82" s="11"/>
      <c r="N82" s="55" t="s">
        <v>429</v>
      </c>
      <c r="O82" s="2" t="s">
        <v>12</v>
      </c>
      <c r="P82" s="119">
        <f t="shared" si="30"/>
        <v>17428.5</v>
      </c>
      <c r="Q82" s="83">
        <v>800</v>
      </c>
      <c r="R82" s="118">
        <f t="shared" si="28"/>
        <v>18228.5</v>
      </c>
      <c r="S82" s="350"/>
      <c r="T82" s="17" t="s">
        <v>267</v>
      </c>
      <c r="U82" s="23" t="s">
        <v>349</v>
      </c>
      <c r="V82" s="2" t="s">
        <v>245</v>
      </c>
      <c r="W82" s="137">
        <f t="shared" si="31"/>
        <v>11434.5</v>
      </c>
      <c r="X82" s="83">
        <v>370</v>
      </c>
      <c r="Y82" s="118">
        <f t="shared" si="29"/>
        <v>11804.5</v>
      </c>
      <c r="Z82" s="328"/>
      <c r="AA82" s="11"/>
      <c r="AB82" s="55" t="s">
        <v>429</v>
      </c>
    </row>
    <row r="83" spans="1:28" ht="9.9499999999999993" customHeight="1" thickBot="1">
      <c r="A83" s="2" t="s">
        <v>13</v>
      </c>
      <c r="B83" s="83">
        <v>10770</v>
      </c>
      <c r="C83" s="83">
        <v>820</v>
      </c>
      <c r="D83" s="118">
        <f t="shared" si="26"/>
        <v>11590</v>
      </c>
      <c r="E83" s="350"/>
      <c r="F83" s="17" t="s">
        <v>267</v>
      </c>
      <c r="G83" s="23" t="s">
        <v>436</v>
      </c>
      <c r="H83" s="2" t="s">
        <v>246</v>
      </c>
      <c r="I83" s="83">
        <v>7480</v>
      </c>
      <c r="J83" s="83">
        <v>455</v>
      </c>
      <c r="K83" s="118">
        <f t="shared" si="27"/>
        <v>7935</v>
      </c>
      <c r="L83" s="328"/>
      <c r="M83" s="11"/>
      <c r="N83" s="55" t="s">
        <v>430</v>
      </c>
      <c r="O83" s="2" t="s">
        <v>13</v>
      </c>
      <c r="P83" s="119">
        <f t="shared" si="30"/>
        <v>14539.500000000002</v>
      </c>
      <c r="Q83" s="83">
        <v>820</v>
      </c>
      <c r="R83" s="118">
        <f t="shared" si="28"/>
        <v>15359.500000000002</v>
      </c>
      <c r="S83" s="350"/>
      <c r="T83" s="17" t="s">
        <v>267</v>
      </c>
      <c r="U83" s="23" t="s">
        <v>436</v>
      </c>
      <c r="V83" s="2" t="s">
        <v>246</v>
      </c>
      <c r="W83" s="137">
        <f t="shared" si="31"/>
        <v>10098</v>
      </c>
      <c r="X83" s="83">
        <v>455</v>
      </c>
      <c r="Y83" s="118">
        <f t="shared" si="29"/>
        <v>10553</v>
      </c>
      <c r="Z83" s="328"/>
      <c r="AA83" s="11"/>
      <c r="AB83" s="55" t="s">
        <v>430</v>
      </c>
    </row>
    <row r="84" spans="1:28" ht="9.9499999999999993" customHeight="1" thickBot="1">
      <c r="A84" s="2" t="s">
        <v>14</v>
      </c>
      <c r="B84" s="83">
        <v>13080</v>
      </c>
      <c r="C84" s="83">
        <v>905</v>
      </c>
      <c r="D84" s="118">
        <f t="shared" si="26"/>
        <v>13985</v>
      </c>
      <c r="E84" s="350"/>
      <c r="F84" s="17" t="s">
        <v>267</v>
      </c>
      <c r="G84" s="23" t="s">
        <v>437</v>
      </c>
      <c r="H84" s="2" t="s">
        <v>247</v>
      </c>
      <c r="I84" s="83">
        <v>13020</v>
      </c>
      <c r="J84" s="83">
        <v>475</v>
      </c>
      <c r="K84" s="118">
        <f t="shared" si="27"/>
        <v>13495</v>
      </c>
      <c r="L84" s="328"/>
      <c r="M84" s="11"/>
      <c r="N84" s="55" t="s">
        <v>524</v>
      </c>
      <c r="O84" s="2" t="s">
        <v>14</v>
      </c>
      <c r="P84" s="119">
        <f t="shared" si="30"/>
        <v>17658</v>
      </c>
      <c r="Q84" s="83">
        <v>905</v>
      </c>
      <c r="R84" s="118">
        <f t="shared" si="28"/>
        <v>18563</v>
      </c>
      <c r="S84" s="350"/>
      <c r="T84" s="17" t="s">
        <v>267</v>
      </c>
      <c r="U84" s="23" t="s">
        <v>437</v>
      </c>
      <c r="V84" s="2" t="s">
        <v>247</v>
      </c>
      <c r="W84" s="137">
        <f t="shared" si="31"/>
        <v>17577</v>
      </c>
      <c r="X84" s="83">
        <v>475</v>
      </c>
      <c r="Y84" s="118">
        <f t="shared" si="29"/>
        <v>18052</v>
      </c>
      <c r="Z84" s="328"/>
      <c r="AA84" s="11"/>
      <c r="AB84" s="55" t="s">
        <v>524</v>
      </c>
    </row>
    <row r="85" spans="1:28" ht="9.9499999999999993" customHeight="1" thickBot="1">
      <c r="A85" s="2" t="s">
        <v>15</v>
      </c>
      <c r="B85" s="83">
        <v>17980</v>
      </c>
      <c r="C85" s="83">
        <v>985</v>
      </c>
      <c r="D85" s="118">
        <f t="shared" si="26"/>
        <v>18965</v>
      </c>
      <c r="E85" s="350"/>
      <c r="F85" s="17" t="s">
        <v>267</v>
      </c>
      <c r="G85" s="23" t="s">
        <v>438</v>
      </c>
      <c r="H85" s="2" t="s">
        <v>248</v>
      </c>
      <c r="I85" s="83">
        <v>11690</v>
      </c>
      <c r="J85" s="83">
        <v>495</v>
      </c>
      <c r="K85" s="118">
        <f t="shared" si="27"/>
        <v>12185</v>
      </c>
      <c r="L85" s="328"/>
      <c r="M85" s="11"/>
      <c r="N85" s="55" t="s">
        <v>525</v>
      </c>
      <c r="O85" s="2" t="s">
        <v>15</v>
      </c>
      <c r="P85" s="119">
        <f t="shared" si="30"/>
        <v>24273</v>
      </c>
      <c r="Q85" s="83">
        <v>985</v>
      </c>
      <c r="R85" s="118">
        <f t="shared" si="28"/>
        <v>25258</v>
      </c>
      <c r="S85" s="350"/>
      <c r="T85" s="17" t="s">
        <v>267</v>
      </c>
      <c r="U85" s="23" t="s">
        <v>438</v>
      </c>
      <c r="V85" s="2" t="s">
        <v>248</v>
      </c>
      <c r="W85" s="137">
        <f t="shared" si="31"/>
        <v>15781.500000000002</v>
      </c>
      <c r="X85" s="83">
        <v>495</v>
      </c>
      <c r="Y85" s="118">
        <f t="shared" si="29"/>
        <v>16276.500000000002</v>
      </c>
      <c r="Z85" s="328"/>
      <c r="AA85" s="11"/>
      <c r="AB85" s="55" t="s">
        <v>525</v>
      </c>
    </row>
    <row r="86" spans="1:28" ht="9.9499999999999993" customHeight="1" thickBot="1">
      <c r="A86" s="2" t="s">
        <v>16</v>
      </c>
      <c r="B86" s="83">
        <v>14910</v>
      </c>
      <c r="C86" s="83">
        <v>895</v>
      </c>
      <c r="D86" s="118">
        <f t="shared" si="26"/>
        <v>15805</v>
      </c>
      <c r="E86" s="350"/>
      <c r="F86" s="17" t="s">
        <v>267</v>
      </c>
      <c r="G86" s="23" t="s">
        <v>439</v>
      </c>
      <c r="H86" s="2" t="s">
        <v>249</v>
      </c>
      <c r="I86" s="83">
        <v>10050</v>
      </c>
      <c r="J86" s="83">
        <v>555</v>
      </c>
      <c r="K86" s="118">
        <f t="shared" si="27"/>
        <v>10605</v>
      </c>
      <c r="L86" s="328"/>
      <c r="M86" s="11"/>
      <c r="N86" s="55" t="s">
        <v>526</v>
      </c>
      <c r="O86" s="2" t="s">
        <v>16</v>
      </c>
      <c r="P86" s="119">
        <f t="shared" si="30"/>
        <v>20128.5</v>
      </c>
      <c r="Q86" s="83">
        <v>895</v>
      </c>
      <c r="R86" s="118">
        <f t="shared" si="28"/>
        <v>21023.5</v>
      </c>
      <c r="S86" s="350"/>
      <c r="T86" s="17" t="s">
        <v>267</v>
      </c>
      <c r="U86" s="23" t="s">
        <v>439</v>
      </c>
      <c r="V86" s="2" t="s">
        <v>249</v>
      </c>
      <c r="W86" s="137">
        <f t="shared" si="31"/>
        <v>13567.5</v>
      </c>
      <c r="X86" s="83">
        <v>555</v>
      </c>
      <c r="Y86" s="118">
        <f t="shared" si="29"/>
        <v>14122.5</v>
      </c>
      <c r="Z86" s="328"/>
      <c r="AA86" s="11"/>
      <c r="AB86" s="55" t="s">
        <v>526</v>
      </c>
    </row>
    <row r="87" spans="1:28" ht="9.9499999999999993" customHeight="1" thickBot="1">
      <c r="A87" s="2" t="s">
        <v>17</v>
      </c>
      <c r="B87" s="83">
        <v>17280</v>
      </c>
      <c r="C87" s="83">
        <v>970</v>
      </c>
      <c r="D87" s="118">
        <f t="shared" si="26"/>
        <v>18250</v>
      </c>
      <c r="E87" s="350"/>
      <c r="F87" s="17" t="s">
        <v>267</v>
      </c>
      <c r="G87" s="23" t="s">
        <v>440</v>
      </c>
      <c r="H87" s="2" t="s">
        <v>250</v>
      </c>
      <c r="I87" s="83">
        <v>19700</v>
      </c>
      <c r="J87" s="83">
        <v>540</v>
      </c>
      <c r="K87" s="118">
        <f t="shared" si="27"/>
        <v>20240</v>
      </c>
      <c r="L87" s="328"/>
      <c r="M87" s="11"/>
      <c r="N87" s="55" t="s">
        <v>527</v>
      </c>
      <c r="O87" s="2" t="s">
        <v>17</v>
      </c>
      <c r="P87" s="119">
        <f t="shared" si="30"/>
        <v>23328</v>
      </c>
      <c r="Q87" s="83">
        <v>970</v>
      </c>
      <c r="R87" s="118">
        <f t="shared" si="28"/>
        <v>24298</v>
      </c>
      <c r="S87" s="350"/>
      <c r="T87" s="17" t="s">
        <v>267</v>
      </c>
      <c r="U87" s="23" t="s">
        <v>440</v>
      </c>
      <c r="V87" s="2" t="s">
        <v>250</v>
      </c>
      <c r="W87" s="137">
        <f t="shared" si="31"/>
        <v>26595</v>
      </c>
      <c r="X87" s="83">
        <v>540</v>
      </c>
      <c r="Y87" s="118">
        <f t="shared" si="29"/>
        <v>27135</v>
      </c>
      <c r="Z87" s="328"/>
      <c r="AA87" s="11"/>
      <c r="AB87" s="55" t="s">
        <v>527</v>
      </c>
    </row>
    <row r="88" spans="1:28" ht="9.9499999999999993" customHeight="1" thickBot="1">
      <c r="A88" s="2" t="s">
        <v>18</v>
      </c>
      <c r="B88" s="83">
        <v>20010</v>
      </c>
      <c r="C88" s="83">
        <v>1005</v>
      </c>
      <c r="D88" s="118">
        <f t="shared" si="26"/>
        <v>21015</v>
      </c>
      <c r="E88" s="350"/>
      <c r="F88" s="17" t="s">
        <v>267</v>
      </c>
      <c r="G88" s="23" t="s">
        <v>441</v>
      </c>
      <c r="H88" s="2" t="s">
        <v>251</v>
      </c>
      <c r="I88" s="83">
        <v>18280</v>
      </c>
      <c r="J88" s="83">
        <v>555</v>
      </c>
      <c r="K88" s="118">
        <f t="shared" si="27"/>
        <v>18835</v>
      </c>
      <c r="L88" s="328"/>
      <c r="M88" s="11"/>
      <c r="N88" s="55" t="s">
        <v>383</v>
      </c>
      <c r="O88" s="2" t="s">
        <v>18</v>
      </c>
      <c r="P88" s="119">
        <f t="shared" si="30"/>
        <v>27013.5</v>
      </c>
      <c r="Q88" s="83">
        <v>1005</v>
      </c>
      <c r="R88" s="118">
        <f t="shared" si="28"/>
        <v>28018.5</v>
      </c>
      <c r="S88" s="350"/>
      <c r="T88" s="17" t="s">
        <v>267</v>
      </c>
      <c r="U88" s="23" t="s">
        <v>441</v>
      </c>
      <c r="V88" s="2" t="s">
        <v>251</v>
      </c>
      <c r="W88" s="137">
        <f t="shared" si="31"/>
        <v>24678</v>
      </c>
      <c r="X88" s="83">
        <v>555</v>
      </c>
      <c r="Y88" s="118">
        <f t="shared" si="29"/>
        <v>25233</v>
      </c>
      <c r="Z88" s="328"/>
      <c r="AA88" s="11"/>
      <c r="AB88" s="55" t="s">
        <v>383</v>
      </c>
    </row>
    <row r="89" spans="1:28" ht="9.9499999999999993" customHeight="1" thickBot="1">
      <c r="A89" s="2" t="s">
        <v>19</v>
      </c>
      <c r="B89" s="83">
        <v>22540</v>
      </c>
      <c r="C89" s="83">
        <v>1025</v>
      </c>
      <c r="D89" s="118">
        <f t="shared" si="26"/>
        <v>23565</v>
      </c>
      <c r="E89" s="350"/>
      <c r="F89" s="17" t="s">
        <v>267</v>
      </c>
      <c r="G89" s="23" t="s">
        <v>442</v>
      </c>
      <c r="H89" s="2" t="s">
        <v>252</v>
      </c>
      <c r="I89" s="83">
        <v>16110</v>
      </c>
      <c r="J89" s="83">
        <v>595</v>
      </c>
      <c r="K89" s="118">
        <f t="shared" si="27"/>
        <v>16705</v>
      </c>
      <c r="L89" s="328"/>
      <c r="M89" s="11"/>
      <c r="N89" s="55" t="s">
        <v>470</v>
      </c>
      <c r="O89" s="2" t="s">
        <v>19</v>
      </c>
      <c r="P89" s="119">
        <f t="shared" si="30"/>
        <v>30429.000000000004</v>
      </c>
      <c r="Q89" s="83">
        <v>1025</v>
      </c>
      <c r="R89" s="118">
        <f t="shared" si="28"/>
        <v>31454.000000000004</v>
      </c>
      <c r="S89" s="350"/>
      <c r="T89" s="17" t="s">
        <v>267</v>
      </c>
      <c r="U89" s="23" t="s">
        <v>442</v>
      </c>
      <c r="V89" s="2" t="s">
        <v>252</v>
      </c>
      <c r="W89" s="137">
        <f t="shared" si="31"/>
        <v>21748.5</v>
      </c>
      <c r="X89" s="83">
        <v>595</v>
      </c>
      <c r="Y89" s="118">
        <f t="shared" si="29"/>
        <v>22343.5</v>
      </c>
      <c r="Z89" s="328"/>
      <c r="AA89" s="11"/>
      <c r="AB89" s="55" t="s">
        <v>470</v>
      </c>
    </row>
    <row r="90" spans="1:28" ht="9.9499999999999993" customHeight="1">
      <c r="A90" s="2" t="s">
        <v>20</v>
      </c>
      <c r="B90" s="83">
        <v>15490</v>
      </c>
      <c r="C90" s="83">
        <v>1005</v>
      </c>
      <c r="D90" s="118">
        <f t="shared" si="26"/>
        <v>16495</v>
      </c>
      <c r="E90" s="350"/>
      <c r="F90" s="17" t="s">
        <v>267</v>
      </c>
      <c r="G90" s="23" t="s">
        <v>321</v>
      </c>
      <c r="H90" s="2" t="s">
        <v>253</v>
      </c>
      <c r="I90" s="83">
        <v>13370</v>
      </c>
      <c r="J90" s="117">
        <v>650</v>
      </c>
      <c r="K90" s="132">
        <f t="shared" si="27"/>
        <v>14020</v>
      </c>
      <c r="L90" s="328"/>
      <c r="M90" s="11"/>
      <c r="N90" s="55" t="s">
        <v>431</v>
      </c>
      <c r="O90" s="2" t="s">
        <v>20</v>
      </c>
      <c r="P90" s="119">
        <f t="shared" si="30"/>
        <v>20911.5</v>
      </c>
      <c r="Q90" s="83">
        <v>1005</v>
      </c>
      <c r="R90" s="118">
        <f t="shared" si="28"/>
        <v>21916.5</v>
      </c>
      <c r="S90" s="350"/>
      <c r="T90" s="17" t="s">
        <v>267</v>
      </c>
      <c r="U90" s="23" t="s">
        <v>321</v>
      </c>
      <c r="V90" s="2" t="s">
        <v>253</v>
      </c>
      <c r="W90" s="137">
        <f t="shared" si="31"/>
        <v>18049.5</v>
      </c>
      <c r="X90" s="117">
        <v>650</v>
      </c>
      <c r="Y90" s="132">
        <f t="shared" si="29"/>
        <v>18699.5</v>
      </c>
      <c r="Z90" s="328"/>
      <c r="AA90" s="11"/>
      <c r="AB90" s="55" t="s">
        <v>431</v>
      </c>
    </row>
    <row r="91" spans="1:28" ht="11.1" customHeight="1" thickBot="1">
      <c r="A91" s="2" t="s">
        <v>21</v>
      </c>
      <c r="B91" s="83">
        <v>17500</v>
      </c>
      <c r="C91" s="83">
        <v>1025</v>
      </c>
      <c r="D91" s="118">
        <f t="shared" si="26"/>
        <v>18525</v>
      </c>
      <c r="E91" s="350"/>
      <c r="F91" s="17" t="s">
        <v>267</v>
      </c>
      <c r="G91" s="23" t="s">
        <v>443</v>
      </c>
      <c r="H91" s="316" t="s">
        <v>722</v>
      </c>
      <c r="I91" s="317"/>
      <c r="J91" s="351" t="s">
        <v>571</v>
      </c>
      <c r="K91" s="352"/>
      <c r="L91" s="329"/>
      <c r="M91" s="6"/>
      <c r="N91" s="56"/>
      <c r="O91" s="2" t="s">
        <v>21</v>
      </c>
      <c r="P91" s="119">
        <f t="shared" si="30"/>
        <v>23625</v>
      </c>
      <c r="Q91" s="83">
        <v>1025</v>
      </c>
      <c r="R91" s="118">
        <f t="shared" si="28"/>
        <v>24650</v>
      </c>
      <c r="S91" s="350"/>
      <c r="T91" s="17" t="s">
        <v>267</v>
      </c>
      <c r="U91" s="23" t="s">
        <v>443</v>
      </c>
      <c r="V91" s="316" t="s">
        <v>722</v>
      </c>
      <c r="W91" s="317"/>
      <c r="X91" s="351" t="s">
        <v>571</v>
      </c>
      <c r="Y91" s="352"/>
      <c r="Z91" s="329"/>
      <c r="AA91" s="6"/>
      <c r="AB91" s="56"/>
    </row>
    <row r="92" spans="1:28" ht="12.75" customHeight="1" thickBot="1">
      <c r="A92" s="2" t="s">
        <v>22</v>
      </c>
      <c r="B92" s="83">
        <v>22670</v>
      </c>
      <c r="C92" s="83">
        <v>1070</v>
      </c>
      <c r="D92" s="118">
        <f t="shared" si="26"/>
        <v>23740</v>
      </c>
      <c r="E92" s="350"/>
      <c r="F92" s="17" t="s">
        <v>267</v>
      </c>
      <c r="G92" s="23" t="s">
        <v>444</v>
      </c>
      <c r="H92" s="313" t="s">
        <v>282</v>
      </c>
      <c r="I92" s="353"/>
      <c r="J92" s="353"/>
      <c r="K92" s="353"/>
      <c r="L92" s="353"/>
      <c r="M92" s="353"/>
      <c r="N92" s="354"/>
      <c r="O92" s="2" t="s">
        <v>22</v>
      </c>
      <c r="P92" s="119">
        <f t="shared" si="30"/>
        <v>30604.500000000004</v>
      </c>
      <c r="Q92" s="83">
        <v>1070</v>
      </c>
      <c r="R92" s="118">
        <f t="shared" si="28"/>
        <v>31674.500000000004</v>
      </c>
      <c r="S92" s="350"/>
      <c r="T92" s="17" t="s">
        <v>267</v>
      </c>
      <c r="U92" s="23" t="s">
        <v>444</v>
      </c>
      <c r="V92" s="313" t="s">
        <v>282</v>
      </c>
      <c r="W92" s="353"/>
      <c r="X92" s="353"/>
      <c r="Y92" s="353"/>
      <c r="Z92" s="353"/>
      <c r="AA92" s="353"/>
      <c r="AB92" s="354"/>
    </row>
    <row r="93" spans="1:28" ht="11.1" customHeight="1" thickBot="1">
      <c r="A93" s="2" t="s">
        <v>23</v>
      </c>
      <c r="B93" s="83">
        <v>25580</v>
      </c>
      <c r="C93" s="83">
        <v>1090</v>
      </c>
      <c r="D93" s="118">
        <f t="shared" si="26"/>
        <v>26670</v>
      </c>
      <c r="E93" s="350"/>
      <c r="F93" s="17" t="s">
        <v>267</v>
      </c>
      <c r="G93" s="23" t="s">
        <v>445</v>
      </c>
      <c r="H93" s="7" t="s">
        <v>216</v>
      </c>
      <c r="I93" s="81">
        <v>5680</v>
      </c>
      <c r="J93" s="81">
        <v>310</v>
      </c>
      <c r="K93" s="116">
        <f t="shared" ref="K93:K102" si="32">SUM(I93:J93)</f>
        <v>5990</v>
      </c>
      <c r="L93" s="305"/>
      <c r="M93" s="16" t="s">
        <v>266</v>
      </c>
      <c r="N93" s="54" t="s">
        <v>417</v>
      </c>
      <c r="O93" s="2" t="s">
        <v>23</v>
      </c>
      <c r="P93" s="119">
        <f t="shared" si="30"/>
        <v>34533</v>
      </c>
      <c r="Q93" s="83">
        <v>1090</v>
      </c>
      <c r="R93" s="118">
        <f t="shared" si="28"/>
        <v>35623</v>
      </c>
      <c r="S93" s="350"/>
      <c r="T93" s="17" t="s">
        <v>267</v>
      </c>
      <c r="U93" s="23" t="s">
        <v>445</v>
      </c>
      <c r="V93" s="7" t="s">
        <v>216</v>
      </c>
      <c r="W93" s="81">
        <f>I93*1.35</f>
        <v>7668.0000000000009</v>
      </c>
      <c r="X93" s="81">
        <v>310</v>
      </c>
      <c r="Y93" s="116">
        <f t="shared" ref="Y93:Y102" si="33">SUM(W93:X93)</f>
        <v>7978.0000000000009</v>
      </c>
      <c r="Z93" s="305"/>
      <c r="AA93" s="16" t="s">
        <v>266</v>
      </c>
      <c r="AB93" s="54" t="s">
        <v>417</v>
      </c>
    </row>
    <row r="94" spans="1:28" ht="11.1" customHeight="1" thickBot="1">
      <c r="A94" s="2" t="s">
        <v>24</v>
      </c>
      <c r="B94" s="83">
        <v>28410</v>
      </c>
      <c r="C94" s="83">
        <v>1130</v>
      </c>
      <c r="D94" s="118">
        <f t="shared" si="26"/>
        <v>29540</v>
      </c>
      <c r="E94" s="350"/>
      <c r="F94" s="17" t="s">
        <v>267</v>
      </c>
      <c r="G94" s="24" t="s">
        <v>446</v>
      </c>
      <c r="H94" s="2" t="s">
        <v>217</v>
      </c>
      <c r="I94" s="83">
        <v>9380</v>
      </c>
      <c r="J94" s="83">
        <v>370</v>
      </c>
      <c r="K94" s="118">
        <f t="shared" si="32"/>
        <v>9750</v>
      </c>
      <c r="L94" s="306"/>
      <c r="M94" s="17" t="s">
        <v>266</v>
      </c>
      <c r="N94" s="55" t="s">
        <v>418</v>
      </c>
      <c r="O94" s="2" t="s">
        <v>24</v>
      </c>
      <c r="P94" s="119">
        <f t="shared" si="30"/>
        <v>38353.5</v>
      </c>
      <c r="Q94" s="83">
        <v>1130</v>
      </c>
      <c r="R94" s="118">
        <f t="shared" si="28"/>
        <v>39483.5</v>
      </c>
      <c r="S94" s="350"/>
      <c r="T94" s="17" t="s">
        <v>267</v>
      </c>
      <c r="U94" s="24" t="s">
        <v>446</v>
      </c>
      <c r="V94" s="2" t="s">
        <v>217</v>
      </c>
      <c r="W94" s="81">
        <f t="shared" ref="W94:W102" si="34">I94*1.35</f>
        <v>12663</v>
      </c>
      <c r="X94" s="83">
        <v>370</v>
      </c>
      <c r="Y94" s="118">
        <f t="shared" si="33"/>
        <v>13033</v>
      </c>
      <c r="Z94" s="306"/>
      <c r="AA94" s="17" t="s">
        <v>266</v>
      </c>
      <c r="AB94" s="55" t="s">
        <v>418</v>
      </c>
    </row>
    <row r="95" spans="1:28" ht="10.5" customHeight="1" thickBot="1">
      <c r="A95" s="316" t="s">
        <v>721</v>
      </c>
      <c r="B95" s="317"/>
      <c r="C95" s="318" t="s">
        <v>571</v>
      </c>
      <c r="D95" s="319"/>
      <c r="E95" s="350"/>
      <c r="F95" s="17" t="s">
        <v>267</v>
      </c>
      <c r="H95" s="2" t="s">
        <v>218</v>
      </c>
      <c r="I95" s="83">
        <v>8740</v>
      </c>
      <c r="J95" s="83">
        <v>455</v>
      </c>
      <c r="K95" s="118">
        <f t="shared" si="32"/>
        <v>9195</v>
      </c>
      <c r="L95" s="306"/>
      <c r="M95" s="17" t="s">
        <v>266</v>
      </c>
      <c r="N95" s="55" t="s">
        <v>419</v>
      </c>
      <c r="O95" s="316" t="s">
        <v>721</v>
      </c>
      <c r="P95" s="317"/>
      <c r="Q95" s="318" t="s">
        <v>571</v>
      </c>
      <c r="R95" s="319"/>
      <c r="S95" s="350"/>
      <c r="T95" s="17" t="s">
        <v>267</v>
      </c>
      <c r="U95" s="25"/>
      <c r="V95" s="2" t="s">
        <v>218</v>
      </c>
      <c r="W95" s="81">
        <f t="shared" si="34"/>
        <v>11799</v>
      </c>
      <c r="X95" s="83">
        <v>455</v>
      </c>
      <c r="Y95" s="118">
        <f t="shared" si="33"/>
        <v>12254</v>
      </c>
      <c r="Z95" s="306"/>
      <c r="AA95" s="17" t="s">
        <v>266</v>
      </c>
      <c r="AB95" s="55" t="s">
        <v>419</v>
      </c>
    </row>
    <row r="96" spans="1:28" ht="13.5" customHeight="1" thickBot="1">
      <c r="A96" s="313" t="s">
        <v>271</v>
      </c>
      <c r="B96" s="353"/>
      <c r="C96" s="353"/>
      <c r="D96" s="353"/>
      <c r="E96" s="353"/>
      <c r="F96" s="353"/>
      <c r="G96" s="354"/>
      <c r="H96" s="2" t="s">
        <v>219</v>
      </c>
      <c r="I96" s="83">
        <v>14980</v>
      </c>
      <c r="J96" s="83">
        <v>475</v>
      </c>
      <c r="K96" s="118">
        <f t="shared" si="32"/>
        <v>15455</v>
      </c>
      <c r="L96" s="306"/>
      <c r="M96" s="17" t="s">
        <v>266</v>
      </c>
      <c r="N96" s="55" t="s">
        <v>509</v>
      </c>
      <c r="O96" s="313" t="s">
        <v>271</v>
      </c>
      <c r="P96" s="353"/>
      <c r="Q96" s="353"/>
      <c r="R96" s="353"/>
      <c r="S96" s="353"/>
      <c r="T96" s="353"/>
      <c r="U96" s="354"/>
      <c r="V96" s="2" t="s">
        <v>219</v>
      </c>
      <c r="W96" s="81">
        <f t="shared" si="34"/>
        <v>20223</v>
      </c>
      <c r="X96" s="83">
        <v>475</v>
      </c>
      <c r="Y96" s="118">
        <f t="shared" si="33"/>
        <v>20698</v>
      </c>
      <c r="Z96" s="306"/>
      <c r="AA96" s="17" t="s">
        <v>266</v>
      </c>
      <c r="AB96" s="55" t="s">
        <v>509</v>
      </c>
    </row>
    <row r="97" spans="1:28" ht="11.1" customHeight="1" thickBot="1">
      <c r="A97" s="5" t="s">
        <v>40</v>
      </c>
      <c r="B97" s="119">
        <v>8250</v>
      </c>
      <c r="C97" s="119">
        <v>765</v>
      </c>
      <c r="D97" s="136">
        <f t="shared" ref="D97:D111" si="35">SUM(B97:C97)</f>
        <v>9015</v>
      </c>
      <c r="E97" s="305"/>
      <c r="F97" s="71"/>
      <c r="G97" s="22" t="s">
        <v>317</v>
      </c>
      <c r="H97" s="2" t="s">
        <v>220</v>
      </c>
      <c r="I97" s="83">
        <v>13910</v>
      </c>
      <c r="J97" s="83">
        <v>495</v>
      </c>
      <c r="K97" s="118">
        <f t="shared" si="32"/>
        <v>14405</v>
      </c>
      <c r="L97" s="306"/>
      <c r="M97" s="17" t="s">
        <v>266</v>
      </c>
      <c r="N97" s="55" t="s">
        <v>510</v>
      </c>
      <c r="O97" s="5" t="s">
        <v>40</v>
      </c>
      <c r="P97" s="119">
        <f>B97*1.35</f>
        <v>11137.5</v>
      </c>
      <c r="Q97" s="119">
        <v>765</v>
      </c>
      <c r="R97" s="136">
        <f t="shared" ref="R97:R111" si="36">SUM(P97:Q97)</f>
        <v>11902.5</v>
      </c>
      <c r="S97" s="305"/>
      <c r="T97" s="71"/>
      <c r="U97" s="22" t="s">
        <v>317</v>
      </c>
      <c r="V97" s="2" t="s">
        <v>220</v>
      </c>
      <c r="W97" s="81">
        <f t="shared" si="34"/>
        <v>18778.5</v>
      </c>
      <c r="X97" s="83">
        <v>495</v>
      </c>
      <c r="Y97" s="118">
        <f t="shared" si="33"/>
        <v>19273.5</v>
      </c>
      <c r="Z97" s="306"/>
      <c r="AA97" s="17" t="s">
        <v>266</v>
      </c>
      <c r="AB97" s="55" t="s">
        <v>510</v>
      </c>
    </row>
    <row r="98" spans="1:28" ht="11.1" customHeight="1" thickBot="1">
      <c r="A98" s="2" t="s">
        <v>41</v>
      </c>
      <c r="B98" s="83">
        <v>10300</v>
      </c>
      <c r="C98" s="83">
        <v>780</v>
      </c>
      <c r="D98" s="118">
        <f t="shared" si="35"/>
        <v>11080</v>
      </c>
      <c r="E98" s="306"/>
      <c r="F98" s="72"/>
      <c r="G98" s="23" t="s">
        <v>318</v>
      </c>
      <c r="H98" s="2" t="s">
        <v>221</v>
      </c>
      <c r="I98" s="83">
        <v>11950</v>
      </c>
      <c r="J98" s="83">
        <v>555</v>
      </c>
      <c r="K98" s="118">
        <f t="shared" si="32"/>
        <v>12505</v>
      </c>
      <c r="L98" s="306"/>
      <c r="M98" s="17" t="s">
        <v>266</v>
      </c>
      <c r="N98" s="55" t="s">
        <v>511</v>
      </c>
      <c r="O98" s="2" t="s">
        <v>41</v>
      </c>
      <c r="P98" s="119">
        <f t="shared" ref="P98:P111" si="37">B98*1.35</f>
        <v>13905.000000000002</v>
      </c>
      <c r="Q98" s="83">
        <v>780</v>
      </c>
      <c r="R98" s="118">
        <f t="shared" si="36"/>
        <v>14685.000000000002</v>
      </c>
      <c r="S98" s="306"/>
      <c r="T98" s="72"/>
      <c r="U98" s="23" t="s">
        <v>318</v>
      </c>
      <c r="V98" s="2" t="s">
        <v>221</v>
      </c>
      <c r="W98" s="81">
        <f t="shared" si="34"/>
        <v>16132.500000000002</v>
      </c>
      <c r="X98" s="83">
        <v>555</v>
      </c>
      <c r="Y98" s="118">
        <f t="shared" si="33"/>
        <v>16687.5</v>
      </c>
      <c r="Z98" s="306"/>
      <c r="AA98" s="17" t="s">
        <v>266</v>
      </c>
      <c r="AB98" s="55" t="s">
        <v>511</v>
      </c>
    </row>
    <row r="99" spans="1:28" ht="11.1" customHeight="1" thickBot="1">
      <c r="A99" s="2" t="s">
        <v>42</v>
      </c>
      <c r="B99" s="83">
        <v>13310</v>
      </c>
      <c r="C99" s="83">
        <v>800</v>
      </c>
      <c r="D99" s="118">
        <f t="shared" si="35"/>
        <v>14110</v>
      </c>
      <c r="E99" s="306"/>
      <c r="F99" s="72"/>
      <c r="G99" s="23" t="s">
        <v>319</v>
      </c>
      <c r="H99" s="3" t="s">
        <v>569</v>
      </c>
      <c r="I99" s="83">
        <v>20900</v>
      </c>
      <c r="J99" s="83">
        <v>540</v>
      </c>
      <c r="K99" s="118">
        <f t="shared" si="32"/>
        <v>21440</v>
      </c>
      <c r="L99" s="306"/>
      <c r="M99" s="17" t="s">
        <v>266</v>
      </c>
      <c r="N99" s="55" t="s">
        <v>470</v>
      </c>
      <c r="O99" s="2" t="s">
        <v>42</v>
      </c>
      <c r="P99" s="119">
        <f t="shared" si="37"/>
        <v>17968.5</v>
      </c>
      <c r="Q99" s="83">
        <v>800</v>
      </c>
      <c r="R99" s="118">
        <f t="shared" si="36"/>
        <v>18768.5</v>
      </c>
      <c r="S99" s="306"/>
      <c r="T99" s="72"/>
      <c r="U99" s="23" t="s">
        <v>319</v>
      </c>
      <c r="V99" s="3" t="s">
        <v>569</v>
      </c>
      <c r="W99" s="81">
        <f t="shared" si="34"/>
        <v>28215.000000000004</v>
      </c>
      <c r="X99" s="83">
        <v>540</v>
      </c>
      <c r="Y99" s="118">
        <f t="shared" si="33"/>
        <v>28755.000000000004</v>
      </c>
      <c r="Z99" s="306"/>
      <c r="AA99" s="17" t="s">
        <v>266</v>
      </c>
      <c r="AB99" s="55" t="s">
        <v>470</v>
      </c>
    </row>
    <row r="100" spans="1:28" ht="11.1" customHeight="1" thickBot="1">
      <c r="A100" s="2" t="s">
        <v>43</v>
      </c>
      <c r="B100" s="83">
        <v>12790</v>
      </c>
      <c r="C100" s="83">
        <v>820</v>
      </c>
      <c r="D100" s="118">
        <f t="shared" si="35"/>
        <v>13610</v>
      </c>
      <c r="E100" s="306"/>
      <c r="F100" s="72"/>
      <c r="G100" s="23" t="s">
        <v>320</v>
      </c>
      <c r="H100" s="2" t="s">
        <v>222</v>
      </c>
      <c r="I100" s="83">
        <v>19720</v>
      </c>
      <c r="J100" s="83">
        <v>555</v>
      </c>
      <c r="K100" s="118">
        <f t="shared" si="32"/>
        <v>20275</v>
      </c>
      <c r="L100" s="306"/>
      <c r="M100" s="17" t="s">
        <v>266</v>
      </c>
      <c r="N100" s="55" t="s">
        <v>512</v>
      </c>
      <c r="O100" s="2" t="s">
        <v>43</v>
      </c>
      <c r="P100" s="119">
        <f t="shared" si="37"/>
        <v>17266.5</v>
      </c>
      <c r="Q100" s="83">
        <v>820</v>
      </c>
      <c r="R100" s="118">
        <f t="shared" si="36"/>
        <v>18086.5</v>
      </c>
      <c r="S100" s="306"/>
      <c r="T100" s="72"/>
      <c r="U100" s="23" t="s">
        <v>320</v>
      </c>
      <c r="V100" s="2" t="s">
        <v>222</v>
      </c>
      <c r="W100" s="81">
        <f t="shared" si="34"/>
        <v>26622</v>
      </c>
      <c r="X100" s="83">
        <v>555</v>
      </c>
      <c r="Y100" s="118">
        <f t="shared" si="33"/>
        <v>27177</v>
      </c>
      <c r="Z100" s="306"/>
      <c r="AA100" s="17" t="s">
        <v>266</v>
      </c>
      <c r="AB100" s="55" t="s">
        <v>512</v>
      </c>
    </row>
    <row r="101" spans="1:28" ht="11.1" customHeight="1" thickBot="1">
      <c r="A101" s="2" t="s">
        <v>44</v>
      </c>
      <c r="B101" s="83">
        <v>14880</v>
      </c>
      <c r="C101" s="83">
        <v>905</v>
      </c>
      <c r="D101" s="118">
        <f t="shared" si="35"/>
        <v>15785</v>
      </c>
      <c r="E101" s="306"/>
      <c r="F101" s="72"/>
      <c r="G101" s="23" t="s">
        <v>321</v>
      </c>
      <c r="H101" s="2" t="s">
        <v>223</v>
      </c>
      <c r="I101" s="83">
        <v>17350</v>
      </c>
      <c r="J101" s="83">
        <v>595</v>
      </c>
      <c r="K101" s="118">
        <f t="shared" si="32"/>
        <v>17945</v>
      </c>
      <c r="L101" s="306"/>
      <c r="M101" s="17" t="s">
        <v>266</v>
      </c>
      <c r="N101" s="55" t="s">
        <v>420</v>
      </c>
      <c r="O101" s="2" t="s">
        <v>44</v>
      </c>
      <c r="P101" s="119">
        <f t="shared" si="37"/>
        <v>20088</v>
      </c>
      <c r="Q101" s="83">
        <v>905</v>
      </c>
      <c r="R101" s="118">
        <f t="shared" si="36"/>
        <v>20993</v>
      </c>
      <c r="S101" s="306"/>
      <c r="T101" s="72"/>
      <c r="U101" s="23" t="s">
        <v>321</v>
      </c>
      <c r="V101" s="2" t="s">
        <v>223</v>
      </c>
      <c r="W101" s="81">
        <f t="shared" si="34"/>
        <v>23422.5</v>
      </c>
      <c r="X101" s="83">
        <v>595</v>
      </c>
      <c r="Y101" s="118">
        <f t="shared" si="33"/>
        <v>24017.5</v>
      </c>
      <c r="Z101" s="306"/>
      <c r="AA101" s="17" t="s">
        <v>266</v>
      </c>
      <c r="AB101" s="55" t="s">
        <v>420</v>
      </c>
    </row>
    <row r="102" spans="1:28" ht="11.1" customHeight="1">
      <c r="A102" s="2" t="s">
        <v>45</v>
      </c>
      <c r="B102" s="83">
        <v>17310</v>
      </c>
      <c r="C102" s="83">
        <v>985</v>
      </c>
      <c r="D102" s="118">
        <f t="shared" si="35"/>
        <v>18295</v>
      </c>
      <c r="E102" s="306"/>
      <c r="F102" s="72"/>
      <c r="G102" s="23" t="s">
        <v>322</v>
      </c>
      <c r="H102" s="37" t="s">
        <v>224</v>
      </c>
      <c r="I102" s="117">
        <v>15700</v>
      </c>
      <c r="J102" s="117">
        <v>650</v>
      </c>
      <c r="K102" s="132">
        <f t="shared" si="32"/>
        <v>16350</v>
      </c>
      <c r="L102" s="306"/>
      <c r="M102" s="69" t="s">
        <v>266</v>
      </c>
      <c r="N102" s="55" t="s">
        <v>409</v>
      </c>
      <c r="O102" s="2" t="s">
        <v>45</v>
      </c>
      <c r="P102" s="119">
        <f t="shared" si="37"/>
        <v>23368.5</v>
      </c>
      <c r="Q102" s="83">
        <v>985</v>
      </c>
      <c r="R102" s="118">
        <f t="shared" si="36"/>
        <v>24353.5</v>
      </c>
      <c r="S102" s="306"/>
      <c r="T102" s="72"/>
      <c r="U102" s="23" t="s">
        <v>322</v>
      </c>
      <c r="V102" s="37" t="s">
        <v>224</v>
      </c>
      <c r="W102" s="81">
        <f t="shared" si="34"/>
        <v>21195</v>
      </c>
      <c r="X102" s="117">
        <v>650</v>
      </c>
      <c r="Y102" s="132">
        <f t="shared" si="33"/>
        <v>21845</v>
      </c>
      <c r="Z102" s="306"/>
      <c r="AA102" s="69" t="s">
        <v>266</v>
      </c>
      <c r="AB102" s="55" t="s">
        <v>409</v>
      </c>
    </row>
    <row r="103" spans="1:28" ht="11.1" customHeight="1" thickBot="1">
      <c r="A103" s="2" t="s">
        <v>46</v>
      </c>
      <c r="B103" s="83">
        <v>15090</v>
      </c>
      <c r="C103" s="83">
        <v>895</v>
      </c>
      <c r="D103" s="118">
        <f t="shared" si="35"/>
        <v>15985</v>
      </c>
      <c r="E103" s="306"/>
      <c r="F103" s="72"/>
      <c r="G103" s="23" t="s">
        <v>320</v>
      </c>
      <c r="H103" s="355" t="s">
        <v>723</v>
      </c>
      <c r="I103" s="356"/>
      <c r="J103" s="351" t="s">
        <v>571</v>
      </c>
      <c r="K103" s="352"/>
      <c r="L103" s="307"/>
      <c r="M103" s="77" t="s">
        <v>266</v>
      </c>
      <c r="N103" s="78"/>
      <c r="O103" s="2" t="s">
        <v>46</v>
      </c>
      <c r="P103" s="119">
        <f t="shared" si="37"/>
        <v>20371.5</v>
      </c>
      <c r="Q103" s="83">
        <v>895</v>
      </c>
      <c r="R103" s="118">
        <f t="shared" si="36"/>
        <v>21266.5</v>
      </c>
      <c r="S103" s="306"/>
      <c r="T103" s="72"/>
      <c r="U103" s="23" t="s">
        <v>320</v>
      </c>
      <c r="V103" s="355" t="s">
        <v>723</v>
      </c>
      <c r="W103" s="356"/>
      <c r="X103" s="351" t="s">
        <v>571</v>
      </c>
      <c r="Y103" s="352"/>
      <c r="Z103" s="307"/>
      <c r="AA103" s="77" t="s">
        <v>266</v>
      </c>
      <c r="AB103" s="78"/>
    </row>
    <row r="104" spans="1:28" ht="12" customHeight="1" thickBot="1">
      <c r="A104" s="2" t="s">
        <v>47</v>
      </c>
      <c r="B104" s="83">
        <v>17240</v>
      </c>
      <c r="C104" s="83">
        <v>970</v>
      </c>
      <c r="D104" s="118">
        <f t="shared" si="35"/>
        <v>18210</v>
      </c>
      <c r="E104" s="306"/>
      <c r="F104" s="72"/>
      <c r="G104" s="23" t="s">
        <v>460</v>
      </c>
      <c r="H104" s="365" t="s">
        <v>283</v>
      </c>
      <c r="I104" s="366"/>
      <c r="J104" s="366"/>
      <c r="K104" s="366"/>
      <c r="L104" s="366"/>
      <c r="M104" s="366"/>
      <c r="N104" s="367"/>
      <c r="O104" s="2" t="s">
        <v>47</v>
      </c>
      <c r="P104" s="119">
        <f t="shared" si="37"/>
        <v>23274</v>
      </c>
      <c r="Q104" s="83">
        <v>970</v>
      </c>
      <c r="R104" s="118">
        <f t="shared" si="36"/>
        <v>24244</v>
      </c>
      <c r="S104" s="306"/>
      <c r="T104" s="72"/>
      <c r="U104" s="23" t="s">
        <v>460</v>
      </c>
      <c r="V104" s="365" t="s">
        <v>283</v>
      </c>
      <c r="W104" s="366"/>
      <c r="X104" s="366"/>
      <c r="Y104" s="366"/>
      <c r="Z104" s="366"/>
      <c r="AA104" s="366"/>
      <c r="AB104" s="367"/>
    </row>
    <row r="105" spans="1:28" ht="9.9499999999999993" customHeight="1" thickBot="1">
      <c r="A105" s="2" t="s">
        <v>48</v>
      </c>
      <c r="B105" s="83">
        <v>19830</v>
      </c>
      <c r="C105" s="83">
        <v>1005</v>
      </c>
      <c r="D105" s="118">
        <f t="shared" si="35"/>
        <v>20835</v>
      </c>
      <c r="E105" s="306"/>
      <c r="F105" s="72"/>
      <c r="G105" s="23" t="s">
        <v>461</v>
      </c>
      <c r="H105" s="27" t="s">
        <v>269</v>
      </c>
      <c r="I105" s="137">
        <v>5110</v>
      </c>
      <c r="J105" s="81">
        <v>310</v>
      </c>
      <c r="K105" s="116">
        <f t="shared" ref="K105:K115" si="38">SUM(I105:J105)</f>
        <v>5420</v>
      </c>
      <c r="L105" s="305"/>
      <c r="M105" s="10">
        <v>1</v>
      </c>
      <c r="N105" s="54" t="s">
        <v>425</v>
      </c>
      <c r="O105" s="2" t="s">
        <v>48</v>
      </c>
      <c r="P105" s="119">
        <f t="shared" si="37"/>
        <v>26770.5</v>
      </c>
      <c r="Q105" s="83">
        <v>1005</v>
      </c>
      <c r="R105" s="118">
        <f t="shared" si="36"/>
        <v>27775.5</v>
      </c>
      <c r="S105" s="306"/>
      <c r="T105" s="72"/>
      <c r="U105" s="23" t="s">
        <v>461</v>
      </c>
      <c r="V105" s="27" t="s">
        <v>269</v>
      </c>
      <c r="W105" s="137">
        <f>I105*1.35</f>
        <v>6898.5</v>
      </c>
      <c r="X105" s="81">
        <v>310</v>
      </c>
      <c r="Y105" s="116">
        <f t="shared" ref="Y105:Y115" si="39">SUM(W105:X105)</f>
        <v>7208.5</v>
      </c>
      <c r="Z105" s="305"/>
      <c r="AA105" s="10">
        <v>1</v>
      </c>
      <c r="AB105" s="54" t="s">
        <v>425</v>
      </c>
    </row>
    <row r="106" spans="1:28" ht="9.9499999999999993" customHeight="1" thickBot="1">
      <c r="A106" s="2" t="s">
        <v>49</v>
      </c>
      <c r="B106" s="83">
        <v>25430</v>
      </c>
      <c r="C106" s="83">
        <v>1025</v>
      </c>
      <c r="D106" s="118">
        <f t="shared" si="35"/>
        <v>26455</v>
      </c>
      <c r="E106" s="306"/>
      <c r="F106" s="72"/>
      <c r="G106" s="23" t="s">
        <v>462</v>
      </c>
      <c r="H106" s="2" t="s">
        <v>234</v>
      </c>
      <c r="I106" s="83">
        <v>5110</v>
      </c>
      <c r="J106" s="83">
        <v>310</v>
      </c>
      <c r="K106" s="118">
        <f t="shared" si="38"/>
        <v>5420</v>
      </c>
      <c r="L106" s="306"/>
      <c r="M106" s="11">
        <v>1</v>
      </c>
      <c r="N106" s="55" t="s">
        <v>516</v>
      </c>
      <c r="O106" s="2" t="s">
        <v>49</v>
      </c>
      <c r="P106" s="119">
        <f t="shared" si="37"/>
        <v>34330.5</v>
      </c>
      <c r="Q106" s="83">
        <v>1025</v>
      </c>
      <c r="R106" s="118">
        <f t="shared" si="36"/>
        <v>35355.5</v>
      </c>
      <c r="S106" s="306"/>
      <c r="T106" s="72"/>
      <c r="U106" s="23" t="s">
        <v>462</v>
      </c>
      <c r="V106" s="2" t="s">
        <v>234</v>
      </c>
      <c r="W106" s="137">
        <f t="shared" ref="W106:W115" si="40">I106*1.35</f>
        <v>6898.5</v>
      </c>
      <c r="X106" s="83">
        <v>310</v>
      </c>
      <c r="Y106" s="118">
        <f t="shared" si="39"/>
        <v>7208.5</v>
      </c>
      <c r="Z106" s="306"/>
      <c r="AA106" s="11">
        <v>1</v>
      </c>
      <c r="AB106" s="55" t="s">
        <v>516</v>
      </c>
    </row>
    <row r="107" spans="1:28" ht="9.9499999999999993" customHeight="1" thickBot="1">
      <c r="A107" s="2" t="s">
        <v>50</v>
      </c>
      <c r="B107" s="83">
        <v>17110</v>
      </c>
      <c r="C107" s="83">
        <v>1005</v>
      </c>
      <c r="D107" s="118">
        <f t="shared" si="35"/>
        <v>18115</v>
      </c>
      <c r="E107" s="306"/>
      <c r="F107" s="72"/>
      <c r="G107" s="23" t="s">
        <v>444</v>
      </c>
      <c r="H107" s="2" t="s">
        <v>235</v>
      </c>
      <c r="I107" s="83">
        <v>9350</v>
      </c>
      <c r="J107" s="83">
        <v>370</v>
      </c>
      <c r="K107" s="118">
        <f t="shared" si="38"/>
        <v>9720</v>
      </c>
      <c r="L107" s="306"/>
      <c r="M107" s="11">
        <v>1</v>
      </c>
      <c r="N107" s="55" t="s">
        <v>517</v>
      </c>
      <c r="O107" s="2" t="s">
        <v>50</v>
      </c>
      <c r="P107" s="119">
        <f t="shared" si="37"/>
        <v>23098.5</v>
      </c>
      <c r="Q107" s="83">
        <v>1005</v>
      </c>
      <c r="R107" s="118">
        <f t="shared" si="36"/>
        <v>24103.5</v>
      </c>
      <c r="S107" s="306"/>
      <c r="T107" s="72"/>
      <c r="U107" s="23" t="s">
        <v>444</v>
      </c>
      <c r="V107" s="2" t="s">
        <v>235</v>
      </c>
      <c r="W107" s="137">
        <f t="shared" si="40"/>
        <v>12622.5</v>
      </c>
      <c r="X107" s="83">
        <v>370</v>
      </c>
      <c r="Y107" s="118">
        <f t="shared" si="39"/>
        <v>12992.5</v>
      </c>
      <c r="Z107" s="306"/>
      <c r="AA107" s="11">
        <v>1</v>
      </c>
      <c r="AB107" s="55" t="s">
        <v>517</v>
      </c>
    </row>
    <row r="108" spans="1:28" ht="9.9499999999999993" customHeight="1" thickBot="1">
      <c r="A108" s="2" t="s">
        <v>51</v>
      </c>
      <c r="B108" s="83">
        <v>20030</v>
      </c>
      <c r="C108" s="83">
        <v>1025</v>
      </c>
      <c r="D108" s="118">
        <f t="shared" si="35"/>
        <v>21055</v>
      </c>
      <c r="E108" s="306"/>
      <c r="F108" s="72"/>
      <c r="G108" s="23" t="s">
        <v>463</v>
      </c>
      <c r="H108" s="2" t="s">
        <v>236</v>
      </c>
      <c r="I108" s="83">
        <v>7950</v>
      </c>
      <c r="J108" s="83">
        <v>455</v>
      </c>
      <c r="K108" s="118">
        <f t="shared" si="38"/>
        <v>8405</v>
      </c>
      <c r="L108" s="306"/>
      <c r="M108" s="11">
        <v>1</v>
      </c>
      <c r="N108" s="55" t="s">
        <v>518</v>
      </c>
      <c r="O108" s="2" t="s">
        <v>51</v>
      </c>
      <c r="P108" s="119">
        <f t="shared" si="37"/>
        <v>27040.5</v>
      </c>
      <c r="Q108" s="83">
        <v>1025</v>
      </c>
      <c r="R108" s="118">
        <f t="shared" si="36"/>
        <v>28065.5</v>
      </c>
      <c r="S108" s="306"/>
      <c r="T108" s="72"/>
      <c r="U108" s="23" t="s">
        <v>463</v>
      </c>
      <c r="V108" s="2" t="s">
        <v>236</v>
      </c>
      <c r="W108" s="137">
        <f t="shared" si="40"/>
        <v>10732.5</v>
      </c>
      <c r="X108" s="83">
        <v>455</v>
      </c>
      <c r="Y108" s="118">
        <f t="shared" si="39"/>
        <v>11187.5</v>
      </c>
      <c r="Z108" s="306"/>
      <c r="AA108" s="11">
        <v>1</v>
      </c>
      <c r="AB108" s="55" t="s">
        <v>518</v>
      </c>
    </row>
    <row r="109" spans="1:28" ht="11.1" customHeight="1" thickBot="1">
      <c r="A109" s="2" t="s">
        <v>52</v>
      </c>
      <c r="B109" s="83">
        <v>22730</v>
      </c>
      <c r="C109" s="83">
        <v>1070</v>
      </c>
      <c r="D109" s="118">
        <f t="shared" si="35"/>
        <v>23800</v>
      </c>
      <c r="E109" s="306"/>
      <c r="F109" s="72"/>
      <c r="G109" s="23" t="s">
        <v>323</v>
      </c>
      <c r="H109" s="2" t="s">
        <v>237</v>
      </c>
      <c r="I109" s="83">
        <v>14560</v>
      </c>
      <c r="J109" s="83">
        <v>475</v>
      </c>
      <c r="K109" s="118">
        <f t="shared" si="38"/>
        <v>15035</v>
      </c>
      <c r="L109" s="306"/>
      <c r="M109" s="11">
        <v>1</v>
      </c>
      <c r="N109" s="55" t="s">
        <v>519</v>
      </c>
      <c r="O109" s="2" t="s">
        <v>52</v>
      </c>
      <c r="P109" s="119">
        <f t="shared" si="37"/>
        <v>30685.500000000004</v>
      </c>
      <c r="Q109" s="83">
        <v>1070</v>
      </c>
      <c r="R109" s="118">
        <f t="shared" si="36"/>
        <v>31755.500000000004</v>
      </c>
      <c r="S109" s="306"/>
      <c r="T109" s="72"/>
      <c r="U109" s="23" t="s">
        <v>323</v>
      </c>
      <c r="V109" s="2" t="s">
        <v>237</v>
      </c>
      <c r="W109" s="137">
        <f t="shared" si="40"/>
        <v>19656</v>
      </c>
      <c r="X109" s="83">
        <v>475</v>
      </c>
      <c r="Y109" s="118">
        <f t="shared" si="39"/>
        <v>20131</v>
      </c>
      <c r="Z109" s="306"/>
      <c r="AA109" s="11">
        <v>1</v>
      </c>
      <c r="AB109" s="55" t="s">
        <v>519</v>
      </c>
    </row>
    <row r="110" spans="1:28" ht="11.1" customHeight="1" thickBot="1">
      <c r="A110" s="2" t="s">
        <v>53</v>
      </c>
      <c r="B110" s="83">
        <v>26690</v>
      </c>
      <c r="C110" s="83">
        <v>1090</v>
      </c>
      <c r="D110" s="118">
        <f t="shared" si="35"/>
        <v>27780</v>
      </c>
      <c r="E110" s="306"/>
      <c r="F110" s="72"/>
      <c r="G110" s="23" t="s">
        <v>324</v>
      </c>
      <c r="H110" s="2" t="s">
        <v>238</v>
      </c>
      <c r="I110" s="83">
        <v>13140</v>
      </c>
      <c r="J110" s="83">
        <v>495</v>
      </c>
      <c r="K110" s="118">
        <f t="shared" si="38"/>
        <v>13635</v>
      </c>
      <c r="L110" s="306"/>
      <c r="M110" s="11">
        <v>1</v>
      </c>
      <c r="N110" s="55" t="s">
        <v>520</v>
      </c>
      <c r="O110" s="2" t="s">
        <v>53</v>
      </c>
      <c r="P110" s="119">
        <f t="shared" si="37"/>
        <v>36031.5</v>
      </c>
      <c r="Q110" s="83">
        <v>1090</v>
      </c>
      <c r="R110" s="118">
        <f t="shared" si="36"/>
        <v>37121.5</v>
      </c>
      <c r="S110" s="306"/>
      <c r="T110" s="72"/>
      <c r="U110" s="23" t="s">
        <v>324</v>
      </c>
      <c r="V110" s="2" t="s">
        <v>238</v>
      </c>
      <c r="W110" s="137">
        <f t="shared" si="40"/>
        <v>17739</v>
      </c>
      <c r="X110" s="83">
        <v>495</v>
      </c>
      <c r="Y110" s="118">
        <f t="shared" si="39"/>
        <v>18234</v>
      </c>
      <c r="Z110" s="306"/>
      <c r="AA110" s="11">
        <v>1</v>
      </c>
      <c r="AB110" s="55" t="s">
        <v>520</v>
      </c>
    </row>
    <row r="111" spans="1:28" ht="11.1" customHeight="1" thickBot="1">
      <c r="A111" s="2" t="s">
        <v>54</v>
      </c>
      <c r="B111" s="83">
        <v>29630</v>
      </c>
      <c r="C111" s="83">
        <v>1130</v>
      </c>
      <c r="D111" s="118">
        <f t="shared" si="35"/>
        <v>30760</v>
      </c>
      <c r="E111" s="306"/>
      <c r="F111" s="29"/>
      <c r="G111" s="23" t="s">
        <v>325</v>
      </c>
      <c r="H111" s="2" t="s">
        <v>239</v>
      </c>
      <c r="I111" s="83">
        <v>10970</v>
      </c>
      <c r="J111" s="83">
        <v>555</v>
      </c>
      <c r="K111" s="118">
        <f t="shared" si="38"/>
        <v>11525</v>
      </c>
      <c r="L111" s="306"/>
      <c r="M111" s="11">
        <v>1</v>
      </c>
      <c r="N111" s="55" t="s">
        <v>521</v>
      </c>
      <c r="O111" s="2" t="s">
        <v>54</v>
      </c>
      <c r="P111" s="119">
        <f t="shared" si="37"/>
        <v>40000.5</v>
      </c>
      <c r="Q111" s="83">
        <v>1130</v>
      </c>
      <c r="R111" s="118">
        <f t="shared" si="36"/>
        <v>41130.5</v>
      </c>
      <c r="S111" s="306"/>
      <c r="T111" s="29"/>
      <c r="U111" s="23" t="s">
        <v>325</v>
      </c>
      <c r="V111" s="2" t="s">
        <v>239</v>
      </c>
      <c r="W111" s="137">
        <f t="shared" si="40"/>
        <v>14809.500000000002</v>
      </c>
      <c r="X111" s="83">
        <v>555</v>
      </c>
      <c r="Y111" s="118">
        <f t="shared" si="39"/>
        <v>15364.500000000002</v>
      </c>
      <c r="Z111" s="306"/>
      <c r="AA111" s="11">
        <v>1</v>
      </c>
      <c r="AB111" s="55" t="s">
        <v>521</v>
      </c>
    </row>
    <row r="112" spans="1:28" ht="11.1" customHeight="1" thickBot="1">
      <c r="A112" s="330" t="s">
        <v>725</v>
      </c>
      <c r="B112" s="331"/>
      <c r="C112" s="338" t="s">
        <v>571</v>
      </c>
      <c r="D112" s="339"/>
      <c r="E112" s="307"/>
      <c r="F112" s="18"/>
      <c r="G112" s="26"/>
      <c r="H112" s="3" t="s">
        <v>570</v>
      </c>
      <c r="I112" s="83">
        <v>20460</v>
      </c>
      <c r="J112" s="83">
        <v>540</v>
      </c>
      <c r="K112" s="118">
        <f t="shared" si="38"/>
        <v>21000</v>
      </c>
      <c r="L112" s="306"/>
      <c r="M112" s="11">
        <v>1</v>
      </c>
      <c r="N112" s="55" t="s">
        <v>708</v>
      </c>
      <c r="O112" s="330" t="s">
        <v>725</v>
      </c>
      <c r="P112" s="331"/>
      <c r="Q112" s="338" t="s">
        <v>571</v>
      </c>
      <c r="R112" s="339"/>
      <c r="S112" s="307"/>
      <c r="T112" s="18"/>
      <c r="U112" s="26"/>
      <c r="V112" s="3" t="s">
        <v>570</v>
      </c>
      <c r="W112" s="137">
        <f t="shared" si="40"/>
        <v>27621</v>
      </c>
      <c r="X112" s="83">
        <v>540</v>
      </c>
      <c r="Y112" s="118">
        <f t="shared" si="39"/>
        <v>28161</v>
      </c>
      <c r="Z112" s="306"/>
      <c r="AA112" s="11">
        <v>1</v>
      </c>
      <c r="AB112" s="55" t="s">
        <v>708</v>
      </c>
    </row>
    <row r="113" spans="1:28" ht="12" customHeight="1" thickBot="1">
      <c r="A113" s="365" t="s">
        <v>659</v>
      </c>
      <c r="B113" s="366"/>
      <c r="C113" s="366"/>
      <c r="D113" s="366"/>
      <c r="E113" s="366"/>
      <c r="F113" s="366"/>
      <c r="G113" s="367"/>
      <c r="H113" s="2" t="s">
        <v>240</v>
      </c>
      <c r="I113" s="83">
        <v>19810</v>
      </c>
      <c r="J113" s="83">
        <v>555</v>
      </c>
      <c r="K113" s="118">
        <f t="shared" si="38"/>
        <v>20365</v>
      </c>
      <c r="L113" s="306"/>
      <c r="M113" s="11">
        <v>1</v>
      </c>
      <c r="N113" s="55" t="s">
        <v>522</v>
      </c>
      <c r="O113" s="365" t="s">
        <v>659</v>
      </c>
      <c r="P113" s="366"/>
      <c r="Q113" s="366"/>
      <c r="R113" s="366"/>
      <c r="S113" s="366"/>
      <c r="T113" s="366"/>
      <c r="U113" s="367"/>
      <c r="V113" s="2" t="s">
        <v>240</v>
      </c>
      <c r="W113" s="137">
        <f t="shared" si="40"/>
        <v>26743.5</v>
      </c>
      <c r="X113" s="83">
        <v>555</v>
      </c>
      <c r="Y113" s="118">
        <f t="shared" si="39"/>
        <v>27298.5</v>
      </c>
      <c r="Z113" s="306"/>
      <c r="AA113" s="11">
        <v>1</v>
      </c>
      <c r="AB113" s="55" t="s">
        <v>522</v>
      </c>
    </row>
    <row r="114" spans="1:28" ht="11.1" customHeight="1" thickBot="1">
      <c r="A114" s="5" t="s">
        <v>25</v>
      </c>
      <c r="B114" s="119">
        <v>7910</v>
      </c>
      <c r="C114" s="119">
        <v>765</v>
      </c>
      <c r="D114" s="136">
        <f t="shared" ref="D114:D128" si="41">SUM(B114:C114)</f>
        <v>8675</v>
      </c>
      <c r="E114" s="305"/>
      <c r="F114" s="71"/>
      <c r="G114" s="22" t="s">
        <v>447</v>
      </c>
      <c r="H114" s="2" t="s">
        <v>241</v>
      </c>
      <c r="I114" s="83">
        <v>17540</v>
      </c>
      <c r="J114" s="83">
        <v>595</v>
      </c>
      <c r="K114" s="118">
        <f t="shared" si="38"/>
        <v>18135</v>
      </c>
      <c r="L114" s="306"/>
      <c r="M114" s="11">
        <v>1</v>
      </c>
      <c r="N114" s="55" t="s">
        <v>426</v>
      </c>
      <c r="O114" s="5" t="s">
        <v>25</v>
      </c>
      <c r="P114" s="119">
        <f>B114*1.35</f>
        <v>10678.5</v>
      </c>
      <c r="Q114" s="119">
        <v>765</v>
      </c>
      <c r="R114" s="136">
        <f t="shared" ref="R114:R128" si="42">SUM(P114:Q114)</f>
        <v>11443.5</v>
      </c>
      <c r="S114" s="305"/>
      <c r="T114" s="71"/>
      <c r="U114" s="22" t="s">
        <v>447</v>
      </c>
      <c r="V114" s="2" t="s">
        <v>241</v>
      </c>
      <c r="W114" s="137">
        <f t="shared" si="40"/>
        <v>23679</v>
      </c>
      <c r="X114" s="83">
        <v>595</v>
      </c>
      <c r="Y114" s="118">
        <f t="shared" si="39"/>
        <v>24274</v>
      </c>
      <c r="Z114" s="306"/>
      <c r="AA114" s="11">
        <v>1</v>
      </c>
      <c r="AB114" s="55" t="s">
        <v>426</v>
      </c>
    </row>
    <row r="115" spans="1:28" ht="11.1" customHeight="1">
      <c r="A115" s="2" t="s">
        <v>26</v>
      </c>
      <c r="B115" s="83">
        <v>9570</v>
      </c>
      <c r="C115" s="83">
        <v>780</v>
      </c>
      <c r="D115" s="118">
        <f t="shared" si="41"/>
        <v>10350</v>
      </c>
      <c r="E115" s="306"/>
      <c r="F115" s="72"/>
      <c r="G115" s="23" t="s">
        <v>448</v>
      </c>
      <c r="H115" s="37" t="s">
        <v>242</v>
      </c>
      <c r="I115" s="117">
        <v>14100</v>
      </c>
      <c r="J115" s="117">
        <v>650</v>
      </c>
      <c r="K115" s="132">
        <f t="shared" si="38"/>
        <v>14750</v>
      </c>
      <c r="L115" s="306"/>
      <c r="M115" s="11">
        <v>1</v>
      </c>
      <c r="N115" s="80" t="s">
        <v>523</v>
      </c>
      <c r="O115" s="2" t="s">
        <v>26</v>
      </c>
      <c r="P115" s="119">
        <f t="shared" ref="P115:P128" si="43">B115*1.35</f>
        <v>12919.5</v>
      </c>
      <c r="Q115" s="83">
        <v>780</v>
      </c>
      <c r="R115" s="118">
        <f t="shared" si="42"/>
        <v>13699.5</v>
      </c>
      <c r="S115" s="306"/>
      <c r="T115" s="72"/>
      <c r="U115" s="23" t="s">
        <v>448</v>
      </c>
      <c r="V115" s="37" t="s">
        <v>242</v>
      </c>
      <c r="W115" s="137">
        <f t="shared" si="40"/>
        <v>19035</v>
      </c>
      <c r="X115" s="117">
        <v>650</v>
      </c>
      <c r="Y115" s="132">
        <f t="shared" si="39"/>
        <v>19685</v>
      </c>
      <c r="Z115" s="306"/>
      <c r="AA115" s="11">
        <v>1</v>
      </c>
      <c r="AB115" s="80" t="s">
        <v>523</v>
      </c>
    </row>
    <row r="116" spans="1:28" ht="11.1" customHeight="1" thickBot="1">
      <c r="A116" s="2" t="s">
        <v>27</v>
      </c>
      <c r="B116" s="83">
        <v>12140</v>
      </c>
      <c r="C116" s="83">
        <v>800</v>
      </c>
      <c r="D116" s="118">
        <f t="shared" si="41"/>
        <v>12940</v>
      </c>
      <c r="E116" s="306"/>
      <c r="F116" s="72"/>
      <c r="G116" s="23" t="s">
        <v>449</v>
      </c>
      <c r="H116" s="355" t="s">
        <v>724</v>
      </c>
      <c r="I116" s="356"/>
      <c r="J116" s="351" t="s">
        <v>571</v>
      </c>
      <c r="K116" s="352"/>
      <c r="L116" s="307"/>
      <c r="M116" s="79">
        <v>1</v>
      </c>
      <c r="N116" s="78"/>
      <c r="O116" s="2" t="s">
        <v>27</v>
      </c>
      <c r="P116" s="119">
        <f t="shared" si="43"/>
        <v>16389</v>
      </c>
      <c r="Q116" s="83">
        <v>800</v>
      </c>
      <c r="R116" s="118">
        <f t="shared" si="42"/>
        <v>17189</v>
      </c>
      <c r="S116" s="306"/>
      <c r="T116" s="72"/>
      <c r="U116" s="23" t="s">
        <v>449</v>
      </c>
      <c r="V116" s="355" t="s">
        <v>724</v>
      </c>
      <c r="W116" s="356"/>
      <c r="X116" s="351" t="s">
        <v>571</v>
      </c>
      <c r="Y116" s="352"/>
      <c r="Z116" s="307"/>
      <c r="AA116" s="79">
        <v>1</v>
      </c>
      <c r="AB116" s="78"/>
    </row>
    <row r="117" spans="1:28" ht="13.5" customHeight="1" thickBot="1">
      <c r="A117" s="2" t="s">
        <v>28</v>
      </c>
      <c r="B117" s="83">
        <v>10670</v>
      </c>
      <c r="C117" s="83">
        <v>820</v>
      </c>
      <c r="D117" s="118">
        <f t="shared" si="41"/>
        <v>11490</v>
      </c>
      <c r="E117" s="306"/>
      <c r="F117" s="72"/>
      <c r="G117" s="23" t="s">
        <v>450</v>
      </c>
      <c r="H117" s="357" t="s">
        <v>728</v>
      </c>
      <c r="I117" s="358"/>
      <c r="J117" s="358"/>
      <c r="K117" s="358"/>
      <c r="L117" s="358"/>
      <c r="M117" s="358"/>
      <c r="N117" s="359"/>
      <c r="O117" s="2" t="s">
        <v>28</v>
      </c>
      <c r="P117" s="119">
        <f t="shared" si="43"/>
        <v>14404.500000000002</v>
      </c>
      <c r="Q117" s="83">
        <v>820</v>
      </c>
      <c r="R117" s="118">
        <f t="shared" si="42"/>
        <v>15224.500000000002</v>
      </c>
      <c r="S117" s="306"/>
      <c r="T117" s="72"/>
      <c r="U117" s="23" t="s">
        <v>450</v>
      </c>
      <c r="V117" s="357" t="s">
        <v>728</v>
      </c>
      <c r="W117" s="358"/>
      <c r="X117" s="358"/>
      <c r="Y117" s="358"/>
      <c r="Z117" s="358"/>
      <c r="AA117" s="358"/>
      <c r="AB117" s="359"/>
    </row>
    <row r="118" spans="1:28" ht="11.1" customHeight="1" thickBot="1">
      <c r="A118" s="2" t="s">
        <v>29</v>
      </c>
      <c r="B118" s="83">
        <v>13370</v>
      </c>
      <c r="C118" s="83">
        <v>905</v>
      </c>
      <c r="D118" s="118">
        <f t="shared" si="41"/>
        <v>14275</v>
      </c>
      <c r="E118" s="306"/>
      <c r="F118" s="72"/>
      <c r="G118" s="23" t="s">
        <v>451</v>
      </c>
      <c r="H118" s="168" t="s">
        <v>225</v>
      </c>
      <c r="I118" s="174">
        <v>4200</v>
      </c>
      <c r="J118" s="174">
        <v>310</v>
      </c>
      <c r="K118" s="149">
        <f t="shared" ref="K118:K127" si="44">I118+J118</f>
        <v>4510</v>
      </c>
      <c r="L118" s="360"/>
      <c r="M118" s="175">
        <v>1</v>
      </c>
      <c r="N118" s="176" t="s">
        <v>421</v>
      </c>
      <c r="O118" s="2" t="s">
        <v>29</v>
      </c>
      <c r="P118" s="119">
        <f t="shared" si="43"/>
        <v>18049.5</v>
      </c>
      <c r="Q118" s="83">
        <v>905</v>
      </c>
      <c r="R118" s="118">
        <f t="shared" si="42"/>
        <v>18954.5</v>
      </c>
      <c r="S118" s="306"/>
      <c r="T118" s="72"/>
      <c r="U118" s="23" t="s">
        <v>451</v>
      </c>
      <c r="V118" s="168" t="s">
        <v>225</v>
      </c>
      <c r="W118" s="174">
        <f>I118*1.35</f>
        <v>5670</v>
      </c>
      <c r="X118" s="174">
        <v>310</v>
      </c>
      <c r="Y118" s="149">
        <f t="shared" ref="Y118:Y127" si="45">W118+X118</f>
        <v>5980</v>
      </c>
      <c r="Z118" s="360"/>
      <c r="AA118" s="175">
        <v>1</v>
      </c>
      <c r="AB118" s="176" t="s">
        <v>421</v>
      </c>
    </row>
    <row r="119" spans="1:28" ht="11.1" customHeight="1" thickBot="1">
      <c r="A119" s="2" t="s">
        <v>30</v>
      </c>
      <c r="B119" s="83">
        <v>18380</v>
      </c>
      <c r="C119" s="83">
        <v>985</v>
      </c>
      <c r="D119" s="118">
        <f t="shared" si="41"/>
        <v>19365</v>
      </c>
      <c r="E119" s="306"/>
      <c r="F119" s="72"/>
      <c r="G119" s="23" t="s">
        <v>452</v>
      </c>
      <c r="H119" s="169" t="s">
        <v>226</v>
      </c>
      <c r="I119" s="82">
        <v>7560</v>
      </c>
      <c r="J119" s="82">
        <v>370</v>
      </c>
      <c r="K119" s="150">
        <f t="shared" si="44"/>
        <v>7930</v>
      </c>
      <c r="L119" s="361"/>
      <c r="M119" s="177">
        <v>1</v>
      </c>
      <c r="N119" s="178" t="s">
        <v>301</v>
      </c>
      <c r="O119" s="2" t="s">
        <v>30</v>
      </c>
      <c r="P119" s="119">
        <f t="shared" si="43"/>
        <v>24813</v>
      </c>
      <c r="Q119" s="83">
        <v>985</v>
      </c>
      <c r="R119" s="118">
        <f t="shared" si="42"/>
        <v>25798</v>
      </c>
      <c r="S119" s="306"/>
      <c r="T119" s="72"/>
      <c r="U119" s="23" t="s">
        <v>452</v>
      </c>
      <c r="V119" s="169" t="s">
        <v>226</v>
      </c>
      <c r="W119" s="174">
        <f t="shared" ref="W119:W127" si="46">I119*1.35</f>
        <v>10206</v>
      </c>
      <c r="X119" s="82">
        <v>370</v>
      </c>
      <c r="Y119" s="150">
        <f t="shared" si="45"/>
        <v>10576</v>
      </c>
      <c r="Z119" s="361"/>
      <c r="AA119" s="177">
        <v>1</v>
      </c>
      <c r="AB119" s="178" t="s">
        <v>301</v>
      </c>
    </row>
    <row r="120" spans="1:28" ht="11.1" customHeight="1" thickBot="1">
      <c r="A120" s="2" t="s">
        <v>31</v>
      </c>
      <c r="B120" s="83">
        <v>15440</v>
      </c>
      <c r="C120" s="83">
        <v>895</v>
      </c>
      <c r="D120" s="118">
        <f t="shared" si="41"/>
        <v>16335</v>
      </c>
      <c r="E120" s="306"/>
      <c r="F120" s="72"/>
      <c r="G120" s="23" t="s">
        <v>453</v>
      </c>
      <c r="H120" s="169" t="s">
        <v>227</v>
      </c>
      <c r="I120" s="82">
        <v>6490</v>
      </c>
      <c r="J120" s="82">
        <v>455</v>
      </c>
      <c r="K120" s="150">
        <f t="shared" si="44"/>
        <v>6945</v>
      </c>
      <c r="L120" s="361"/>
      <c r="M120" s="177">
        <v>1</v>
      </c>
      <c r="N120" s="178" t="s">
        <v>422</v>
      </c>
      <c r="O120" s="2" t="s">
        <v>31</v>
      </c>
      <c r="P120" s="119">
        <f t="shared" si="43"/>
        <v>20844</v>
      </c>
      <c r="Q120" s="83">
        <v>895</v>
      </c>
      <c r="R120" s="118">
        <f t="shared" si="42"/>
        <v>21739</v>
      </c>
      <c r="S120" s="306"/>
      <c r="T120" s="72"/>
      <c r="U120" s="23" t="s">
        <v>453</v>
      </c>
      <c r="V120" s="169" t="s">
        <v>227</v>
      </c>
      <c r="W120" s="174">
        <f t="shared" si="46"/>
        <v>8761.5</v>
      </c>
      <c r="X120" s="82">
        <v>455</v>
      </c>
      <c r="Y120" s="150">
        <f t="shared" si="45"/>
        <v>9216.5</v>
      </c>
      <c r="Z120" s="361"/>
      <c r="AA120" s="177">
        <v>1</v>
      </c>
      <c r="AB120" s="178" t="s">
        <v>422</v>
      </c>
    </row>
    <row r="121" spans="1:28" ht="11.1" customHeight="1" thickBot="1">
      <c r="A121" s="2" t="s">
        <v>32</v>
      </c>
      <c r="B121" s="83">
        <v>17840</v>
      </c>
      <c r="C121" s="83">
        <v>970</v>
      </c>
      <c r="D121" s="118">
        <f t="shared" si="41"/>
        <v>18810</v>
      </c>
      <c r="E121" s="306"/>
      <c r="F121" s="72"/>
      <c r="G121" s="23" t="s">
        <v>454</v>
      </c>
      <c r="H121" s="169" t="s">
        <v>228</v>
      </c>
      <c r="I121" s="82">
        <v>11780</v>
      </c>
      <c r="J121" s="82">
        <v>475</v>
      </c>
      <c r="K121" s="150">
        <f t="shared" si="44"/>
        <v>12255</v>
      </c>
      <c r="L121" s="361"/>
      <c r="M121" s="177">
        <v>1</v>
      </c>
      <c r="N121" s="178" t="s">
        <v>450</v>
      </c>
      <c r="O121" s="2" t="s">
        <v>32</v>
      </c>
      <c r="P121" s="119">
        <f t="shared" si="43"/>
        <v>24084</v>
      </c>
      <c r="Q121" s="83">
        <v>970</v>
      </c>
      <c r="R121" s="118">
        <f t="shared" si="42"/>
        <v>25054</v>
      </c>
      <c r="S121" s="306"/>
      <c r="T121" s="72"/>
      <c r="U121" s="23" t="s">
        <v>454</v>
      </c>
      <c r="V121" s="169" t="s">
        <v>228</v>
      </c>
      <c r="W121" s="174">
        <f t="shared" si="46"/>
        <v>15903.000000000002</v>
      </c>
      <c r="X121" s="82">
        <v>475</v>
      </c>
      <c r="Y121" s="150">
        <f t="shared" si="45"/>
        <v>16378.000000000002</v>
      </c>
      <c r="Z121" s="361"/>
      <c r="AA121" s="177">
        <v>1</v>
      </c>
      <c r="AB121" s="178" t="s">
        <v>450</v>
      </c>
    </row>
    <row r="122" spans="1:28" ht="11.1" customHeight="1" thickBot="1">
      <c r="A122" s="2" t="s">
        <v>33</v>
      </c>
      <c r="B122" s="83">
        <v>21690</v>
      </c>
      <c r="C122" s="83">
        <v>1005</v>
      </c>
      <c r="D122" s="118">
        <f t="shared" si="41"/>
        <v>22695</v>
      </c>
      <c r="E122" s="306"/>
      <c r="F122" s="72"/>
      <c r="G122" s="23" t="s">
        <v>322</v>
      </c>
      <c r="H122" s="169" t="s">
        <v>229</v>
      </c>
      <c r="I122" s="82">
        <v>10730</v>
      </c>
      <c r="J122" s="82">
        <v>495</v>
      </c>
      <c r="K122" s="150">
        <f t="shared" si="44"/>
        <v>11225</v>
      </c>
      <c r="L122" s="361"/>
      <c r="M122" s="177">
        <v>1</v>
      </c>
      <c r="N122" s="178" t="s">
        <v>513</v>
      </c>
      <c r="O122" s="2" t="s">
        <v>33</v>
      </c>
      <c r="P122" s="119">
        <f t="shared" si="43"/>
        <v>29281.500000000004</v>
      </c>
      <c r="Q122" s="83">
        <v>1005</v>
      </c>
      <c r="R122" s="118">
        <f t="shared" si="42"/>
        <v>30286.500000000004</v>
      </c>
      <c r="S122" s="306"/>
      <c r="T122" s="72"/>
      <c r="U122" s="23" t="s">
        <v>322</v>
      </c>
      <c r="V122" s="169" t="s">
        <v>229</v>
      </c>
      <c r="W122" s="174">
        <f t="shared" si="46"/>
        <v>14485.500000000002</v>
      </c>
      <c r="X122" s="82">
        <v>495</v>
      </c>
      <c r="Y122" s="150">
        <f t="shared" si="45"/>
        <v>14980.500000000002</v>
      </c>
      <c r="Z122" s="361"/>
      <c r="AA122" s="177">
        <v>1</v>
      </c>
      <c r="AB122" s="178" t="s">
        <v>513</v>
      </c>
    </row>
    <row r="123" spans="1:28" ht="11.1" customHeight="1" thickBot="1">
      <c r="A123" s="2" t="s">
        <v>34</v>
      </c>
      <c r="B123" s="83">
        <v>26040</v>
      </c>
      <c r="C123" s="83">
        <v>1025</v>
      </c>
      <c r="D123" s="118">
        <f t="shared" si="41"/>
        <v>27065</v>
      </c>
      <c r="E123" s="306"/>
      <c r="F123" s="72"/>
      <c r="G123" s="23" t="s">
        <v>455</v>
      </c>
      <c r="H123" s="169" t="s">
        <v>230</v>
      </c>
      <c r="I123" s="82">
        <v>8640</v>
      </c>
      <c r="J123" s="82">
        <v>555</v>
      </c>
      <c r="K123" s="150">
        <f t="shared" si="44"/>
        <v>9195</v>
      </c>
      <c r="L123" s="361"/>
      <c r="M123" s="177">
        <v>1</v>
      </c>
      <c r="N123" s="178" t="s">
        <v>514</v>
      </c>
      <c r="O123" s="2" t="s">
        <v>34</v>
      </c>
      <c r="P123" s="119">
        <f t="shared" si="43"/>
        <v>35154</v>
      </c>
      <c r="Q123" s="83">
        <v>1025</v>
      </c>
      <c r="R123" s="118">
        <f t="shared" si="42"/>
        <v>36179</v>
      </c>
      <c r="S123" s="306"/>
      <c r="T123" s="72"/>
      <c r="U123" s="23" t="s">
        <v>455</v>
      </c>
      <c r="V123" s="169" t="s">
        <v>230</v>
      </c>
      <c r="W123" s="174">
        <f t="shared" si="46"/>
        <v>11664</v>
      </c>
      <c r="X123" s="82">
        <v>555</v>
      </c>
      <c r="Y123" s="150">
        <f t="shared" si="45"/>
        <v>12219</v>
      </c>
      <c r="Z123" s="361"/>
      <c r="AA123" s="177">
        <v>1</v>
      </c>
      <c r="AB123" s="178" t="s">
        <v>514</v>
      </c>
    </row>
    <row r="124" spans="1:28" ht="11.25" customHeight="1" thickBot="1">
      <c r="A124" s="2" t="s">
        <v>35</v>
      </c>
      <c r="B124" s="83">
        <v>17710</v>
      </c>
      <c r="C124" s="83">
        <v>1005</v>
      </c>
      <c r="D124" s="118">
        <f t="shared" si="41"/>
        <v>18715</v>
      </c>
      <c r="E124" s="306"/>
      <c r="F124" s="72"/>
      <c r="G124" s="23" t="s">
        <v>456</v>
      </c>
      <c r="H124" s="169" t="s">
        <v>729</v>
      </c>
      <c r="I124" s="82">
        <v>18310</v>
      </c>
      <c r="J124" s="82">
        <v>540</v>
      </c>
      <c r="K124" s="150">
        <f t="shared" si="44"/>
        <v>18850</v>
      </c>
      <c r="L124" s="361"/>
      <c r="M124" s="177">
        <v>1</v>
      </c>
      <c r="N124" s="180" t="s">
        <v>730</v>
      </c>
      <c r="O124" s="2" t="s">
        <v>35</v>
      </c>
      <c r="P124" s="119">
        <f t="shared" si="43"/>
        <v>23908.5</v>
      </c>
      <c r="Q124" s="83">
        <v>1005</v>
      </c>
      <c r="R124" s="118">
        <f t="shared" si="42"/>
        <v>24913.5</v>
      </c>
      <c r="S124" s="306"/>
      <c r="T124" s="72"/>
      <c r="U124" s="23" t="s">
        <v>456</v>
      </c>
      <c r="V124" s="169" t="s">
        <v>729</v>
      </c>
      <c r="W124" s="174">
        <f t="shared" si="46"/>
        <v>24718.5</v>
      </c>
      <c r="X124" s="82">
        <v>540</v>
      </c>
      <c r="Y124" s="150">
        <f t="shared" si="45"/>
        <v>25258.5</v>
      </c>
      <c r="Z124" s="361"/>
      <c r="AA124" s="177">
        <v>1</v>
      </c>
      <c r="AB124" s="180" t="s">
        <v>730</v>
      </c>
    </row>
    <row r="125" spans="1:28" ht="11.1" customHeight="1" thickBot="1">
      <c r="A125" s="2" t="s">
        <v>36</v>
      </c>
      <c r="B125" s="83">
        <v>19730</v>
      </c>
      <c r="C125" s="83">
        <v>1025</v>
      </c>
      <c r="D125" s="118">
        <f t="shared" si="41"/>
        <v>20755</v>
      </c>
      <c r="E125" s="306"/>
      <c r="F125" s="72"/>
      <c r="G125" s="23" t="s">
        <v>457</v>
      </c>
      <c r="H125" s="169" t="s">
        <v>231</v>
      </c>
      <c r="I125" s="82">
        <v>17130</v>
      </c>
      <c r="J125" s="82">
        <v>555</v>
      </c>
      <c r="K125" s="150">
        <f t="shared" si="44"/>
        <v>17685</v>
      </c>
      <c r="L125" s="361"/>
      <c r="M125" s="177">
        <v>1</v>
      </c>
      <c r="N125" s="178" t="s">
        <v>515</v>
      </c>
      <c r="O125" s="2" t="s">
        <v>36</v>
      </c>
      <c r="P125" s="119">
        <f t="shared" si="43"/>
        <v>26635.5</v>
      </c>
      <c r="Q125" s="83">
        <v>1025</v>
      </c>
      <c r="R125" s="118">
        <f t="shared" si="42"/>
        <v>27660.5</v>
      </c>
      <c r="S125" s="306"/>
      <c r="T125" s="72"/>
      <c r="U125" s="23" t="s">
        <v>457</v>
      </c>
      <c r="V125" s="169" t="s">
        <v>231</v>
      </c>
      <c r="W125" s="174">
        <f t="shared" si="46"/>
        <v>23125.5</v>
      </c>
      <c r="X125" s="82">
        <v>555</v>
      </c>
      <c r="Y125" s="150">
        <f t="shared" si="45"/>
        <v>23680.5</v>
      </c>
      <c r="Z125" s="361"/>
      <c r="AA125" s="177">
        <v>1</v>
      </c>
      <c r="AB125" s="178" t="s">
        <v>515</v>
      </c>
    </row>
    <row r="126" spans="1:28" ht="11.1" customHeight="1" thickBot="1">
      <c r="A126" s="2" t="s">
        <v>37</v>
      </c>
      <c r="B126" s="83">
        <v>24250</v>
      </c>
      <c r="C126" s="83">
        <v>1070</v>
      </c>
      <c r="D126" s="118">
        <f t="shared" si="41"/>
        <v>25320</v>
      </c>
      <c r="E126" s="306"/>
      <c r="F126" s="72"/>
      <c r="G126" s="23" t="s">
        <v>458</v>
      </c>
      <c r="H126" s="169" t="s">
        <v>232</v>
      </c>
      <c r="I126" s="82">
        <v>14520</v>
      </c>
      <c r="J126" s="82">
        <v>595</v>
      </c>
      <c r="K126" s="150">
        <f t="shared" si="44"/>
        <v>15115</v>
      </c>
      <c r="L126" s="361"/>
      <c r="M126" s="177">
        <v>1</v>
      </c>
      <c r="N126" s="178" t="s">
        <v>423</v>
      </c>
      <c r="O126" s="2" t="s">
        <v>37</v>
      </c>
      <c r="P126" s="119">
        <f t="shared" si="43"/>
        <v>32737.500000000004</v>
      </c>
      <c r="Q126" s="83">
        <v>1070</v>
      </c>
      <c r="R126" s="118">
        <f t="shared" si="42"/>
        <v>33807.5</v>
      </c>
      <c r="S126" s="306"/>
      <c r="T126" s="72"/>
      <c r="U126" s="23" t="s">
        <v>458</v>
      </c>
      <c r="V126" s="169" t="s">
        <v>232</v>
      </c>
      <c r="W126" s="174">
        <f t="shared" si="46"/>
        <v>19602</v>
      </c>
      <c r="X126" s="82">
        <v>595</v>
      </c>
      <c r="Y126" s="150">
        <f t="shared" si="45"/>
        <v>20197</v>
      </c>
      <c r="Z126" s="361"/>
      <c r="AA126" s="177">
        <v>1</v>
      </c>
      <c r="AB126" s="178" t="s">
        <v>423</v>
      </c>
    </row>
    <row r="127" spans="1:28" ht="11.1" customHeight="1" thickBot="1">
      <c r="A127" s="2" t="s">
        <v>38</v>
      </c>
      <c r="B127" s="83">
        <v>27760</v>
      </c>
      <c r="C127" s="83">
        <v>1090</v>
      </c>
      <c r="D127" s="118">
        <f t="shared" si="41"/>
        <v>28850</v>
      </c>
      <c r="E127" s="306"/>
      <c r="F127" s="72"/>
      <c r="G127" s="23" t="s">
        <v>367</v>
      </c>
      <c r="H127" s="138" t="s">
        <v>233</v>
      </c>
      <c r="I127" s="89">
        <v>12490</v>
      </c>
      <c r="J127" s="89">
        <v>650</v>
      </c>
      <c r="K127" s="90">
        <f t="shared" si="44"/>
        <v>13140</v>
      </c>
      <c r="L127" s="361"/>
      <c r="M127" s="177">
        <v>1</v>
      </c>
      <c r="N127" s="179" t="s">
        <v>424</v>
      </c>
      <c r="O127" s="2" t="s">
        <v>38</v>
      </c>
      <c r="P127" s="119">
        <f t="shared" si="43"/>
        <v>37476</v>
      </c>
      <c r="Q127" s="83">
        <v>1090</v>
      </c>
      <c r="R127" s="118">
        <f t="shared" si="42"/>
        <v>38566</v>
      </c>
      <c r="S127" s="306"/>
      <c r="T127" s="72"/>
      <c r="U127" s="23" t="s">
        <v>367</v>
      </c>
      <c r="V127" s="138" t="s">
        <v>233</v>
      </c>
      <c r="W127" s="174">
        <f t="shared" si="46"/>
        <v>16861.5</v>
      </c>
      <c r="X127" s="89">
        <v>650</v>
      </c>
      <c r="Y127" s="90">
        <f t="shared" si="45"/>
        <v>17511.5</v>
      </c>
      <c r="Z127" s="361"/>
      <c r="AA127" s="177">
        <v>1</v>
      </c>
      <c r="AB127" s="179" t="s">
        <v>424</v>
      </c>
    </row>
    <row r="128" spans="1:28" ht="13.5" customHeight="1" thickBot="1">
      <c r="A128" s="37" t="s">
        <v>39</v>
      </c>
      <c r="B128" s="83">
        <v>30510</v>
      </c>
      <c r="C128" s="83">
        <v>1130</v>
      </c>
      <c r="D128" s="118">
        <f t="shared" si="41"/>
        <v>31640</v>
      </c>
      <c r="E128" s="306"/>
      <c r="F128" s="29"/>
      <c r="G128" s="23" t="s">
        <v>459</v>
      </c>
      <c r="H128" s="362" t="s">
        <v>731</v>
      </c>
      <c r="I128" s="363"/>
      <c r="J128" s="363"/>
      <c r="K128" s="363"/>
      <c r="L128" s="363"/>
      <c r="M128" s="363"/>
      <c r="N128" s="364"/>
      <c r="O128" s="37" t="s">
        <v>39</v>
      </c>
      <c r="P128" s="119">
        <f t="shared" si="43"/>
        <v>41188.5</v>
      </c>
      <c r="Q128" s="83">
        <v>1130</v>
      </c>
      <c r="R128" s="118">
        <f t="shared" si="42"/>
        <v>42318.5</v>
      </c>
      <c r="S128" s="306"/>
      <c r="T128" s="29"/>
      <c r="U128" s="23" t="s">
        <v>459</v>
      </c>
      <c r="V128" s="362" t="s">
        <v>731</v>
      </c>
      <c r="W128" s="363"/>
      <c r="X128" s="363"/>
      <c r="Y128" s="363"/>
      <c r="Z128" s="363"/>
      <c r="AA128" s="363"/>
      <c r="AB128" s="364"/>
    </row>
    <row r="129" spans="1:28" ht="13.5" customHeight="1" thickBot="1">
      <c r="A129" s="313" t="s">
        <v>274</v>
      </c>
      <c r="B129" s="353"/>
      <c r="C129" s="353"/>
      <c r="D129" s="353"/>
      <c r="E129" s="353"/>
      <c r="F129" s="353"/>
      <c r="G129" s="354"/>
      <c r="H129" s="5" t="s">
        <v>132</v>
      </c>
      <c r="I129" s="119">
        <v>2050</v>
      </c>
      <c r="J129" s="119">
        <v>260</v>
      </c>
      <c r="K129" s="136">
        <f>SUM(I129:J129)</f>
        <v>2310</v>
      </c>
      <c r="L129" s="305"/>
      <c r="M129" s="71">
        <v>1</v>
      </c>
      <c r="N129" s="54" t="s">
        <v>373</v>
      </c>
      <c r="O129" s="313" t="s">
        <v>274</v>
      </c>
      <c r="P129" s="353"/>
      <c r="Q129" s="353"/>
      <c r="R129" s="353"/>
      <c r="S129" s="353"/>
      <c r="T129" s="353"/>
      <c r="U129" s="354"/>
      <c r="V129" s="5" t="s">
        <v>132</v>
      </c>
      <c r="W129" s="119">
        <f>I129*1.35</f>
        <v>2767.5</v>
      </c>
      <c r="X129" s="119">
        <v>260</v>
      </c>
      <c r="Y129" s="136">
        <f>SUM(W129:X129)</f>
        <v>3027.5</v>
      </c>
      <c r="Z129" s="305"/>
      <c r="AA129" s="71">
        <v>1</v>
      </c>
      <c r="AB129" s="54" t="s">
        <v>373</v>
      </c>
    </row>
    <row r="130" spans="1:28" ht="11.1" customHeight="1">
      <c r="A130" s="7" t="s">
        <v>80</v>
      </c>
      <c r="B130" s="119">
        <v>15230</v>
      </c>
      <c r="C130" s="81">
        <v>740</v>
      </c>
      <c r="D130" s="136">
        <f t="shared" ref="D130:D144" si="47">SUM(B130:C130)</f>
        <v>15970</v>
      </c>
      <c r="E130" s="305"/>
      <c r="F130" s="71"/>
      <c r="G130" s="22" t="s">
        <v>320</v>
      </c>
      <c r="H130" s="2" t="s">
        <v>133</v>
      </c>
      <c r="I130" s="83">
        <v>3000</v>
      </c>
      <c r="J130" s="83">
        <v>270</v>
      </c>
      <c r="K130" s="118">
        <f>SUM(I130:J130)</f>
        <v>3270</v>
      </c>
      <c r="L130" s="306"/>
      <c r="M130" s="72">
        <v>1</v>
      </c>
      <c r="N130" s="55" t="s">
        <v>300</v>
      </c>
      <c r="O130" s="7" t="s">
        <v>80</v>
      </c>
      <c r="P130" s="119">
        <f>B130*1.35</f>
        <v>20560.5</v>
      </c>
      <c r="Q130" s="81">
        <v>740</v>
      </c>
      <c r="R130" s="136">
        <f t="shared" ref="R130:R144" si="48">SUM(P130:Q130)</f>
        <v>21300.5</v>
      </c>
      <c r="S130" s="305"/>
      <c r="T130" s="71"/>
      <c r="U130" s="22" t="s">
        <v>320</v>
      </c>
      <c r="V130" s="2" t="s">
        <v>133</v>
      </c>
      <c r="W130" s="119">
        <f t="shared" ref="W130:W133" si="49">I130*1.35</f>
        <v>4050.0000000000005</v>
      </c>
      <c r="X130" s="83">
        <v>270</v>
      </c>
      <c r="Y130" s="118">
        <f>SUM(W130:X130)</f>
        <v>4320</v>
      </c>
      <c r="Z130" s="306"/>
      <c r="AA130" s="72">
        <v>1</v>
      </c>
      <c r="AB130" s="55" t="s">
        <v>300</v>
      </c>
    </row>
    <row r="131" spans="1:28" ht="11.1" customHeight="1">
      <c r="A131" s="2" t="s">
        <v>81</v>
      </c>
      <c r="B131" s="83">
        <v>17670</v>
      </c>
      <c r="C131" s="83">
        <v>780</v>
      </c>
      <c r="D131" s="118">
        <f t="shared" si="47"/>
        <v>18450</v>
      </c>
      <c r="E131" s="306"/>
      <c r="F131" s="72"/>
      <c r="G131" s="113" t="s">
        <v>351</v>
      </c>
      <c r="H131" s="2" t="s">
        <v>134</v>
      </c>
      <c r="I131" s="83">
        <v>4040</v>
      </c>
      <c r="J131" s="83">
        <v>310</v>
      </c>
      <c r="K131" s="118">
        <f>SUM(I131:J131)</f>
        <v>4350</v>
      </c>
      <c r="L131" s="306"/>
      <c r="M131" s="72">
        <v>1</v>
      </c>
      <c r="N131" s="55" t="s">
        <v>301</v>
      </c>
      <c r="O131" s="2" t="s">
        <v>81</v>
      </c>
      <c r="P131" s="119">
        <f t="shared" ref="P131:P144" si="50">B131*1.35</f>
        <v>23854.5</v>
      </c>
      <c r="Q131" s="83">
        <v>780</v>
      </c>
      <c r="R131" s="118">
        <f t="shared" si="48"/>
        <v>24634.5</v>
      </c>
      <c r="S131" s="306"/>
      <c r="T131" s="72"/>
      <c r="U131" s="113" t="s">
        <v>351</v>
      </c>
      <c r="V131" s="2" t="s">
        <v>134</v>
      </c>
      <c r="W131" s="119">
        <f t="shared" si="49"/>
        <v>5454</v>
      </c>
      <c r="X131" s="83">
        <v>310</v>
      </c>
      <c r="Y131" s="118">
        <f>SUM(W131:X131)</f>
        <v>5764</v>
      </c>
      <c r="Z131" s="306"/>
      <c r="AA131" s="72">
        <v>1</v>
      </c>
      <c r="AB131" s="55" t="s">
        <v>301</v>
      </c>
    </row>
    <row r="132" spans="1:28" ht="11.1" customHeight="1">
      <c r="A132" s="2" t="s">
        <v>82</v>
      </c>
      <c r="B132" s="83">
        <v>20150</v>
      </c>
      <c r="C132" s="83">
        <v>800</v>
      </c>
      <c r="D132" s="118">
        <f t="shared" si="47"/>
        <v>20950</v>
      </c>
      <c r="E132" s="306"/>
      <c r="F132" s="72"/>
      <c r="G132" s="113" t="s">
        <v>352</v>
      </c>
      <c r="H132" s="2" t="s">
        <v>135</v>
      </c>
      <c r="I132" s="83">
        <v>6025</v>
      </c>
      <c r="J132" s="83">
        <v>350</v>
      </c>
      <c r="K132" s="118">
        <f>SUM(I132:J132)</f>
        <v>6375</v>
      </c>
      <c r="L132" s="306"/>
      <c r="M132" s="72">
        <v>1</v>
      </c>
      <c r="N132" s="55" t="s">
        <v>433</v>
      </c>
      <c r="O132" s="2" t="s">
        <v>82</v>
      </c>
      <c r="P132" s="119">
        <f t="shared" si="50"/>
        <v>27202.5</v>
      </c>
      <c r="Q132" s="83">
        <v>800</v>
      </c>
      <c r="R132" s="118">
        <f t="shared" si="48"/>
        <v>28002.5</v>
      </c>
      <c r="S132" s="306"/>
      <c r="T132" s="72"/>
      <c r="U132" s="113" t="s">
        <v>352</v>
      </c>
      <c r="V132" s="2" t="s">
        <v>135</v>
      </c>
      <c r="W132" s="119">
        <f t="shared" si="49"/>
        <v>8133.7500000000009</v>
      </c>
      <c r="X132" s="83">
        <v>350</v>
      </c>
      <c r="Y132" s="118">
        <f>SUM(W132:X132)</f>
        <v>8483.75</v>
      </c>
      <c r="Z132" s="306"/>
      <c r="AA132" s="72">
        <v>1</v>
      </c>
      <c r="AB132" s="55" t="s">
        <v>433</v>
      </c>
    </row>
    <row r="133" spans="1:28" ht="11.1" customHeight="1">
      <c r="A133" s="2" t="s">
        <v>83</v>
      </c>
      <c r="B133" s="83">
        <v>17610</v>
      </c>
      <c r="C133" s="83">
        <v>845</v>
      </c>
      <c r="D133" s="118">
        <f t="shared" si="47"/>
        <v>18455</v>
      </c>
      <c r="E133" s="306"/>
      <c r="F133" s="72"/>
      <c r="G133" s="113" t="s">
        <v>322</v>
      </c>
      <c r="H133" s="37" t="s">
        <v>136</v>
      </c>
      <c r="I133" s="117">
        <v>7035</v>
      </c>
      <c r="J133" s="117">
        <v>415</v>
      </c>
      <c r="K133" s="132">
        <f>SUM(I133:J133)</f>
        <v>7450</v>
      </c>
      <c r="L133" s="306"/>
      <c r="M133" s="29">
        <v>1</v>
      </c>
      <c r="N133" s="55" t="s">
        <v>302</v>
      </c>
      <c r="O133" s="2" t="s">
        <v>83</v>
      </c>
      <c r="P133" s="119">
        <f t="shared" si="50"/>
        <v>23773.5</v>
      </c>
      <c r="Q133" s="83">
        <v>845</v>
      </c>
      <c r="R133" s="118">
        <f t="shared" si="48"/>
        <v>24618.5</v>
      </c>
      <c r="S133" s="306"/>
      <c r="T133" s="72"/>
      <c r="U133" s="113" t="s">
        <v>322</v>
      </c>
      <c r="V133" s="37" t="s">
        <v>136</v>
      </c>
      <c r="W133" s="119">
        <f t="shared" si="49"/>
        <v>9497.25</v>
      </c>
      <c r="X133" s="117">
        <v>415</v>
      </c>
      <c r="Y133" s="132">
        <f>SUM(W133:X133)</f>
        <v>9912.25</v>
      </c>
      <c r="Z133" s="306"/>
      <c r="AA133" s="29">
        <v>1</v>
      </c>
      <c r="AB133" s="55" t="s">
        <v>302</v>
      </c>
    </row>
    <row r="134" spans="1:28" ht="15.75" customHeight="1" thickBot="1">
      <c r="A134" s="2" t="s">
        <v>84</v>
      </c>
      <c r="B134" s="83">
        <v>19810</v>
      </c>
      <c r="C134" s="83">
        <v>905</v>
      </c>
      <c r="D134" s="118">
        <f t="shared" si="47"/>
        <v>20715</v>
      </c>
      <c r="E134" s="306"/>
      <c r="F134" s="72"/>
      <c r="G134" s="113" t="s">
        <v>353</v>
      </c>
      <c r="H134" s="368" t="s">
        <v>733</v>
      </c>
      <c r="I134" s="369"/>
      <c r="J134" s="370" t="s">
        <v>571</v>
      </c>
      <c r="K134" s="371"/>
      <c r="L134" s="306"/>
      <c r="M134" s="11"/>
      <c r="N134" s="80"/>
      <c r="O134" s="2" t="s">
        <v>84</v>
      </c>
      <c r="P134" s="119">
        <f t="shared" si="50"/>
        <v>26743.5</v>
      </c>
      <c r="Q134" s="83">
        <v>905</v>
      </c>
      <c r="R134" s="118">
        <f t="shared" si="48"/>
        <v>27648.5</v>
      </c>
      <c r="S134" s="306"/>
      <c r="T134" s="72"/>
      <c r="U134" s="113" t="s">
        <v>353</v>
      </c>
      <c r="V134" s="368" t="s">
        <v>733</v>
      </c>
      <c r="W134" s="369"/>
      <c r="X134" s="370" t="s">
        <v>571</v>
      </c>
      <c r="Y134" s="371"/>
      <c r="Z134" s="306"/>
      <c r="AA134" s="11"/>
      <c r="AB134" s="80"/>
    </row>
    <row r="135" spans="1:28" ht="12.75" customHeight="1" thickBot="1">
      <c r="A135" s="2" t="s">
        <v>85</v>
      </c>
      <c r="B135" s="83">
        <v>22670</v>
      </c>
      <c r="C135" s="83">
        <v>970</v>
      </c>
      <c r="D135" s="118">
        <f t="shared" si="47"/>
        <v>23640</v>
      </c>
      <c r="E135" s="306"/>
      <c r="F135" s="72"/>
      <c r="G135" s="113" t="s">
        <v>354</v>
      </c>
      <c r="H135" s="365" t="s">
        <v>278</v>
      </c>
      <c r="I135" s="366"/>
      <c r="J135" s="366"/>
      <c r="K135" s="366"/>
      <c r="L135" s="366"/>
      <c r="M135" s="366"/>
      <c r="N135" s="367"/>
      <c r="O135" s="2" t="s">
        <v>85</v>
      </c>
      <c r="P135" s="119">
        <f t="shared" si="50"/>
        <v>30604.500000000004</v>
      </c>
      <c r="Q135" s="83">
        <v>970</v>
      </c>
      <c r="R135" s="118">
        <f t="shared" si="48"/>
        <v>31574.500000000004</v>
      </c>
      <c r="S135" s="306"/>
      <c r="T135" s="72"/>
      <c r="U135" s="113" t="s">
        <v>354</v>
      </c>
      <c r="V135" s="365" t="s">
        <v>278</v>
      </c>
      <c r="W135" s="366"/>
      <c r="X135" s="366"/>
      <c r="Y135" s="366"/>
      <c r="Z135" s="366"/>
      <c r="AA135" s="366"/>
      <c r="AB135" s="367"/>
    </row>
    <row r="136" spans="1:28" ht="11.1" customHeight="1" thickBot="1">
      <c r="A136" s="2" t="s">
        <v>86</v>
      </c>
      <c r="B136" s="83">
        <v>19760</v>
      </c>
      <c r="C136" s="83">
        <v>975</v>
      </c>
      <c r="D136" s="118">
        <f t="shared" si="47"/>
        <v>20735</v>
      </c>
      <c r="E136" s="306"/>
      <c r="F136" s="72"/>
      <c r="G136" s="23" t="s">
        <v>463</v>
      </c>
      <c r="H136" s="7" t="s">
        <v>147</v>
      </c>
      <c r="I136" s="81">
        <v>2635</v>
      </c>
      <c r="J136" s="81">
        <v>260</v>
      </c>
      <c r="K136" s="116">
        <f>SUM(I136:J136)</f>
        <v>2895</v>
      </c>
      <c r="L136" s="232"/>
      <c r="M136" s="10">
        <v>1</v>
      </c>
      <c r="N136" s="54" t="s">
        <v>374</v>
      </c>
      <c r="O136" s="2" t="s">
        <v>86</v>
      </c>
      <c r="P136" s="119">
        <f t="shared" si="50"/>
        <v>26676</v>
      </c>
      <c r="Q136" s="83">
        <v>975</v>
      </c>
      <c r="R136" s="118">
        <f t="shared" si="48"/>
        <v>27651</v>
      </c>
      <c r="S136" s="306"/>
      <c r="T136" s="72"/>
      <c r="U136" s="23" t="s">
        <v>463</v>
      </c>
      <c r="V136" s="7" t="s">
        <v>147</v>
      </c>
      <c r="W136" s="81">
        <f>I136*1.35</f>
        <v>3557.2500000000005</v>
      </c>
      <c r="X136" s="81">
        <v>260</v>
      </c>
      <c r="Y136" s="116">
        <f>SUM(W136:X136)</f>
        <v>3817.2500000000005</v>
      </c>
      <c r="Z136" s="267"/>
      <c r="AA136" s="10">
        <v>1</v>
      </c>
      <c r="AB136" s="54" t="s">
        <v>374</v>
      </c>
    </row>
    <row r="137" spans="1:28" ht="11.1" customHeight="1" thickBot="1">
      <c r="A137" s="2" t="s">
        <v>87</v>
      </c>
      <c r="B137" s="83">
        <v>21880</v>
      </c>
      <c r="C137" s="83">
        <v>970</v>
      </c>
      <c r="D137" s="118">
        <f t="shared" si="47"/>
        <v>22850</v>
      </c>
      <c r="E137" s="306"/>
      <c r="F137" s="72"/>
      <c r="G137" s="23" t="s">
        <v>481</v>
      </c>
      <c r="H137" s="2" t="s">
        <v>148</v>
      </c>
      <c r="I137" s="83">
        <v>4300</v>
      </c>
      <c r="J137" s="83">
        <v>270</v>
      </c>
      <c r="K137" s="118">
        <f>SUM(I137:J137)</f>
        <v>4570</v>
      </c>
      <c r="L137" s="241"/>
      <c r="M137" s="11">
        <v>1</v>
      </c>
      <c r="N137" s="55" t="s">
        <v>375</v>
      </c>
      <c r="O137" s="2" t="s">
        <v>87</v>
      </c>
      <c r="P137" s="119">
        <f t="shared" si="50"/>
        <v>29538.000000000004</v>
      </c>
      <c r="Q137" s="83">
        <v>970</v>
      </c>
      <c r="R137" s="118">
        <f t="shared" si="48"/>
        <v>30508.000000000004</v>
      </c>
      <c r="S137" s="306"/>
      <c r="T137" s="72"/>
      <c r="U137" s="23" t="s">
        <v>481</v>
      </c>
      <c r="V137" s="2" t="s">
        <v>148</v>
      </c>
      <c r="W137" s="81">
        <f t="shared" ref="W137:W140" si="51">I137*1.35</f>
        <v>5805</v>
      </c>
      <c r="X137" s="83">
        <v>270</v>
      </c>
      <c r="Y137" s="118">
        <f>SUM(W137:X137)</f>
        <v>6075</v>
      </c>
      <c r="Z137" s="278"/>
      <c r="AA137" s="11">
        <v>1</v>
      </c>
      <c r="AB137" s="55" t="s">
        <v>375</v>
      </c>
    </row>
    <row r="138" spans="1:28" ht="13.5" customHeight="1" thickBot="1">
      <c r="A138" s="2" t="s">
        <v>88</v>
      </c>
      <c r="B138" s="83">
        <v>24850</v>
      </c>
      <c r="C138" s="83">
        <v>1005</v>
      </c>
      <c r="D138" s="118">
        <f t="shared" si="47"/>
        <v>25855</v>
      </c>
      <c r="E138" s="306"/>
      <c r="F138" s="72"/>
      <c r="G138" s="23" t="s">
        <v>482</v>
      </c>
      <c r="H138" s="2" t="s">
        <v>149</v>
      </c>
      <c r="I138" s="83">
        <v>5775</v>
      </c>
      <c r="J138" s="83">
        <v>310</v>
      </c>
      <c r="K138" s="118">
        <f>SUM(I138:J138)</f>
        <v>6085</v>
      </c>
      <c r="L138" s="241"/>
      <c r="M138" s="11">
        <v>1</v>
      </c>
      <c r="N138" s="55" t="s">
        <v>376</v>
      </c>
      <c r="O138" s="2" t="s">
        <v>88</v>
      </c>
      <c r="P138" s="119">
        <f t="shared" si="50"/>
        <v>33547.5</v>
      </c>
      <c r="Q138" s="83">
        <v>1005</v>
      </c>
      <c r="R138" s="118">
        <f t="shared" si="48"/>
        <v>34552.5</v>
      </c>
      <c r="S138" s="306"/>
      <c r="T138" s="72"/>
      <c r="U138" s="23" t="s">
        <v>482</v>
      </c>
      <c r="V138" s="2" t="s">
        <v>149</v>
      </c>
      <c r="W138" s="81">
        <f t="shared" si="51"/>
        <v>7796.2500000000009</v>
      </c>
      <c r="X138" s="83">
        <v>310</v>
      </c>
      <c r="Y138" s="118">
        <f>SUM(W138:X138)</f>
        <v>8106.2500000000009</v>
      </c>
      <c r="Z138" s="278"/>
      <c r="AA138" s="11">
        <v>1</v>
      </c>
      <c r="AB138" s="55" t="s">
        <v>376</v>
      </c>
    </row>
    <row r="139" spans="1:28" ht="12.75" customHeight="1" thickBot="1">
      <c r="A139" s="2" t="s">
        <v>89</v>
      </c>
      <c r="B139" s="83">
        <v>29780</v>
      </c>
      <c r="C139" s="83">
        <v>1050</v>
      </c>
      <c r="D139" s="118">
        <f t="shared" si="47"/>
        <v>30830</v>
      </c>
      <c r="E139" s="306"/>
      <c r="F139" s="72"/>
      <c r="G139" s="23" t="s">
        <v>483</v>
      </c>
      <c r="H139" s="2" t="s">
        <v>150</v>
      </c>
      <c r="I139" s="83">
        <v>8020</v>
      </c>
      <c r="J139" s="83">
        <v>350</v>
      </c>
      <c r="K139" s="118">
        <f>SUM(I139:J139)</f>
        <v>8370</v>
      </c>
      <c r="L139" s="241"/>
      <c r="M139" s="11">
        <v>1</v>
      </c>
      <c r="N139" s="55" t="s">
        <v>350</v>
      </c>
      <c r="O139" s="2" t="s">
        <v>89</v>
      </c>
      <c r="P139" s="119">
        <f t="shared" si="50"/>
        <v>40203</v>
      </c>
      <c r="Q139" s="83">
        <v>1050</v>
      </c>
      <c r="R139" s="118">
        <f t="shared" si="48"/>
        <v>41253</v>
      </c>
      <c r="S139" s="306"/>
      <c r="T139" s="72"/>
      <c r="U139" s="23" t="s">
        <v>483</v>
      </c>
      <c r="V139" s="2" t="s">
        <v>150</v>
      </c>
      <c r="W139" s="81">
        <f t="shared" si="51"/>
        <v>10827</v>
      </c>
      <c r="X139" s="83">
        <v>350</v>
      </c>
      <c r="Y139" s="118">
        <f>SUM(W139:X139)</f>
        <v>11177</v>
      </c>
      <c r="Z139" s="278"/>
      <c r="AA139" s="11">
        <v>1</v>
      </c>
      <c r="AB139" s="55" t="s">
        <v>350</v>
      </c>
    </row>
    <row r="140" spans="1:28" ht="11.1" customHeight="1">
      <c r="A140" s="2" t="s">
        <v>90</v>
      </c>
      <c r="B140" s="83">
        <v>21710</v>
      </c>
      <c r="C140" s="83">
        <v>1080</v>
      </c>
      <c r="D140" s="118">
        <f t="shared" si="47"/>
        <v>22790</v>
      </c>
      <c r="E140" s="306"/>
      <c r="F140" s="72"/>
      <c r="G140" s="23" t="s">
        <v>355</v>
      </c>
      <c r="H140" s="37" t="s">
        <v>151</v>
      </c>
      <c r="I140" s="117">
        <v>9530</v>
      </c>
      <c r="J140" s="117">
        <v>415</v>
      </c>
      <c r="K140" s="132">
        <f>SUM(I140:J140)</f>
        <v>9945</v>
      </c>
      <c r="L140" s="241"/>
      <c r="M140" s="11">
        <v>1</v>
      </c>
      <c r="N140" s="55" t="s">
        <v>377</v>
      </c>
      <c r="O140" s="2" t="s">
        <v>90</v>
      </c>
      <c r="P140" s="119">
        <f t="shared" si="50"/>
        <v>29308.500000000004</v>
      </c>
      <c r="Q140" s="83">
        <v>1080</v>
      </c>
      <c r="R140" s="118">
        <f t="shared" si="48"/>
        <v>30388.500000000004</v>
      </c>
      <c r="S140" s="306"/>
      <c r="T140" s="72"/>
      <c r="U140" s="23" t="s">
        <v>355</v>
      </c>
      <c r="V140" s="37" t="s">
        <v>151</v>
      </c>
      <c r="W140" s="81">
        <f t="shared" si="51"/>
        <v>12865.5</v>
      </c>
      <c r="X140" s="117">
        <v>415</v>
      </c>
      <c r="Y140" s="132">
        <f>SUM(W140:X140)</f>
        <v>13280.5</v>
      </c>
      <c r="Z140" s="278"/>
      <c r="AA140" s="11">
        <v>1</v>
      </c>
      <c r="AB140" s="55" t="s">
        <v>377</v>
      </c>
    </row>
    <row r="141" spans="1:28" ht="11.1" customHeight="1" thickBot="1">
      <c r="A141" s="2" t="s">
        <v>91</v>
      </c>
      <c r="B141" s="83">
        <v>23980</v>
      </c>
      <c r="C141" s="83">
        <v>1115</v>
      </c>
      <c r="D141" s="118">
        <f t="shared" si="47"/>
        <v>25095</v>
      </c>
      <c r="E141" s="306"/>
      <c r="F141" s="72"/>
      <c r="G141" s="23" t="s">
        <v>707</v>
      </c>
      <c r="H141" s="316" t="s">
        <v>732</v>
      </c>
      <c r="I141" s="317"/>
      <c r="J141" s="318" t="s">
        <v>571</v>
      </c>
      <c r="K141" s="319"/>
      <c r="L141" s="242"/>
      <c r="M141" s="6">
        <v>1</v>
      </c>
      <c r="N141" s="56"/>
      <c r="O141" s="2" t="s">
        <v>91</v>
      </c>
      <c r="P141" s="119">
        <f t="shared" si="50"/>
        <v>32373.000000000004</v>
      </c>
      <c r="Q141" s="83">
        <v>1115</v>
      </c>
      <c r="R141" s="118">
        <f t="shared" si="48"/>
        <v>33488</v>
      </c>
      <c r="S141" s="306"/>
      <c r="T141" s="72"/>
      <c r="U141" s="23" t="s">
        <v>707</v>
      </c>
      <c r="V141" s="316" t="s">
        <v>732</v>
      </c>
      <c r="W141" s="317"/>
      <c r="X141" s="318" t="s">
        <v>571</v>
      </c>
      <c r="Y141" s="319"/>
      <c r="Z141" s="279"/>
      <c r="AA141" s="6">
        <v>1</v>
      </c>
      <c r="AB141" s="56"/>
    </row>
    <row r="142" spans="1:28" ht="14.25" customHeight="1" thickBot="1">
      <c r="A142" s="2" t="s">
        <v>92</v>
      </c>
      <c r="B142" s="83">
        <v>27080</v>
      </c>
      <c r="C142" s="83">
        <v>1070</v>
      </c>
      <c r="D142" s="118">
        <f t="shared" si="47"/>
        <v>28150</v>
      </c>
      <c r="E142" s="306"/>
      <c r="F142" s="72"/>
      <c r="G142" s="23" t="s">
        <v>356</v>
      </c>
      <c r="H142" s="313" t="s">
        <v>756</v>
      </c>
      <c r="I142" s="353"/>
      <c r="J142" s="353"/>
      <c r="K142" s="353"/>
      <c r="L142" s="353"/>
      <c r="M142" s="353"/>
      <c r="N142" s="354"/>
      <c r="O142" s="2" t="s">
        <v>92</v>
      </c>
      <c r="P142" s="119">
        <f t="shared" si="50"/>
        <v>36558</v>
      </c>
      <c r="Q142" s="83">
        <v>1070</v>
      </c>
      <c r="R142" s="118">
        <f t="shared" si="48"/>
        <v>37628</v>
      </c>
      <c r="S142" s="306"/>
      <c r="T142" s="72"/>
      <c r="U142" s="23" t="s">
        <v>356</v>
      </c>
      <c r="V142" s="313" t="s">
        <v>756</v>
      </c>
      <c r="W142" s="353"/>
      <c r="X142" s="353"/>
      <c r="Y142" s="353"/>
      <c r="Z142" s="353"/>
      <c r="AA142" s="353"/>
      <c r="AB142" s="354"/>
    </row>
    <row r="143" spans="1:28" ht="11.25" customHeight="1" thickBot="1">
      <c r="A143" s="2" t="s">
        <v>93</v>
      </c>
      <c r="B143" s="83">
        <v>31730</v>
      </c>
      <c r="C143" s="83">
        <v>1090</v>
      </c>
      <c r="D143" s="118">
        <f t="shared" si="47"/>
        <v>32820</v>
      </c>
      <c r="E143" s="306"/>
      <c r="F143" s="72"/>
      <c r="G143" s="23" t="s">
        <v>484</v>
      </c>
      <c r="H143" s="7" t="s">
        <v>137</v>
      </c>
      <c r="I143" s="81">
        <v>3170</v>
      </c>
      <c r="J143" s="81">
        <v>385</v>
      </c>
      <c r="K143" s="116">
        <f t="shared" ref="K143:K152" si="52">SUM(I143:J143)</f>
        <v>3555</v>
      </c>
      <c r="L143" s="305"/>
      <c r="M143" s="10"/>
      <c r="N143" s="22" t="s">
        <v>341</v>
      </c>
      <c r="O143" s="2" t="s">
        <v>93</v>
      </c>
      <c r="P143" s="119">
        <f t="shared" si="50"/>
        <v>42835.5</v>
      </c>
      <c r="Q143" s="83">
        <v>1090</v>
      </c>
      <c r="R143" s="118">
        <f t="shared" si="48"/>
        <v>43925.5</v>
      </c>
      <c r="S143" s="306"/>
      <c r="T143" s="72"/>
      <c r="U143" s="23" t="s">
        <v>484</v>
      </c>
      <c r="V143" s="7" t="s">
        <v>137</v>
      </c>
      <c r="W143" s="81">
        <f>I143*1.35</f>
        <v>4279.5</v>
      </c>
      <c r="X143" s="81">
        <v>385</v>
      </c>
      <c r="Y143" s="116">
        <f t="shared" ref="Y143:Y152" si="53">SUM(W143:X143)</f>
        <v>4664.5</v>
      </c>
      <c r="Z143" s="305"/>
      <c r="AA143" s="10"/>
      <c r="AB143" s="22" t="s">
        <v>341</v>
      </c>
    </row>
    <row r="144" spans="1:28" ht="11.1" customHeight="1" thickBot="1">
      <c r="A144" s="8" t="s">
        <v>94</v>
      </c>
      <c r="B144" s="83">
        <v>33210</v>
      </c>
      <c r="C144" s="83">
        <v>1130</v>
      </c>
      <c r="D144" s="118">
        <f t="shared" si="47"/>
        <v>34340</v>
      </c>
      <c r="E144" s="306"/>
      <c r="F144" s="29"/>
      <c r="G144" s="23" t="s">
        <v>357</v>
      </c>
      <c r="H144" s="2" t="s">
        <v>138</v>
      </c>
      <c r="I144" s="83">
        <v>2105</v>
      </c>
      <c r="J144" s="83">
        <v>190</v>
      </c>
      <c r="K144" s="118">
        <f t="shared" si="52"/>
        <v>2295</v>
      </c>
      <c r="L144" s="306"/>
      <c r="M144" s="11"/>
      <c r="N144" s="23" t="s">
        <v>330</v>
      </c>
      <c r="O144" s="8" t="s">
        <v>94</v>
      </c>
      <c r="P144" s="119">
        <f t="shared" si="50"/>
        <v>44833.5</v>
      </c>
      <c r="Q144" s="83">
        <v>1130</v>
      </c>
      <c r="R144" s="118">
        <f t="shared" si="48"/>
        <v>45963.5</v>
      </c>
      <c r="S144" s="306"/>
      <c r="T144" s="29"/>
      <c r="U144" s="23" t="s">
        <v>357</v>
      </c>
      <c r="V144" s="2" t="s">
        <v>138</v>
      </c>
      <c r="W144" s="81">
        <f t="shared" ref="W144:W152" si="54">I144*1.35</f>
        <v>2841.75</v>
      </c>
      <c r="X144" s="83">
        <v>190</v>
      </c>
      <c r="Y144" s="118">
        <f t="shared" si="53"/>
        <v>3031.75</v>
      </c>
      <c r="Z144" s="306"/>
      <c r="AA144" s="11"/>
      <c r="AB144" s="23" t="s">
        <v>330</v>
      </c>
    </row>
    <row r="145" spans="1:28" ht="12" customHeight="1" thickBot="1">
      <c r="A145" s="380" t="s">
        <v>727</v>
      </c>
      <c r="B145" s="381"/>
      <c r="C145" s="382" t="s">
        <v>571</v>
      </c>
      <c r="D145" s="383"/>
      <c r="E145" s="306"/>
      <c r="F145" s="17"/>
      <c r="G145" s="24"/>
      <c r="H145" s="2" t="s">
        <v>139</v>
      </c>
      <c r="I145" s="83">
        <v>4960</v>
      </c>
      <c r="J145" s="83">
        <v>465</v>
      </c>
      <c r="K145" s="118">
        <f t="shared" si="52"/>
        <v>5425</v>
      </c>
      <c r="L145" s="306"/>
      <c r="M145" s="11"/>
      <c r="N145" s="23" t="s">
        <v>342</v>
      </c>
      <c r="O145" s="380" t="s">
        <v>727</v>
      </c>
      <c r="P145" s="381"/>
      <c r="Q145" s="382" t="s">
        <v>571</v>
      </c>
      <c r="R145" s="383"/>
      <c r="S145" s="306"/>
      <c r="T145" s="17"/>
      <c r="U145" s="24"/>
      <c r="V145" s="2" t="s">
        <v>139</v>
      </c>
      <c r="W145" s="81">
        <f t="shared" si="54"/>
        <v>6696</v>
      </c>
      <c r="X145" s="83">
        <v>465</v>
      </c>
      <c r="Y145" s="118">
        <f t="shared" si="53"/>
        <v>7161</v>
      </c>
      <c r="Z145" s="306"/>
      <c r="AA145" s="11"/>
      <c r="AB145" s="23" t="s">
        <v>342</v>
      </c>
    </row>
    <row r="146" spans="1:28" ht="13.5" customHeight="1" thickBot="1">
      <c r="A146" s="384" t="s">
        <v>273</v>
      </c>
      <c r="B146" s="384"/>
      <c r="C146" s="384"/>
      <c r="D146" s="384"/>
      <c r="E146" s="384"/>
      <c r="F146" s="384"/>
      <c r="G146" s="385"/>
      <c r="H146" s="2" t="s">
        <v>140</v>
      </c>
      <c r="I146" s="83">
        <v>2960</v>
      </c>
      <c r="J146" s="83">
        <v>200</v>
      </c>
      <c r="K146" s="118">
        <f t="shared" si="52"/>
        <v>3160</v>
      </c>
      <c r="L146" s="306"/>
      <c r="M146" s="11"/>
      <c r="N146" s="23" t="s">
        <v>343</v>
      </c>
      <c r="O146" s="384" t="s">
        <v>273</v>
      </c>
      <c r="P146" s="384"/>
      <c r="Q146" s="384"/>
      <c r="R146" s="384"/>
      <c r="S146" s="384"/>
      <c r="T146" s="384"/>
      <c r="U146" s="385"/>
      <c r="V146" s="2" t="s">
        <v>140</v>
      </c>
      <c r="W146" s="81">
        <f t="shared" si="54"/>
        <v>3996.0000000000005</v>
      </c>
      <c r="X146" s="83">
        <v>200</v>
      </c>
      <c r="Y146" s="118">
        <f t="shared" si="53"/>
        <v>4196</v>
      </c>
      <c r="Z146" s="306"/>
      <c r="AA146" s="11"/>
      <c r="AB146" s="23" t="s">
        <v>343</v>
      </c>
    </row>
    <row r="147" spans="1:28" ht="9.75" customHeight="1" thickBot="1">
      <c r="A147" s="154" t="s">
        <v>65</v>
      </c>
      <c r="B147" s="170">
        <v>15590</v>
      </c>
      <c r="C147" s="170">
        <v>760</v>
      </c>
      <c r="D147" s="171">
        <v>16350</v>
      </c>
      <c r="E147" s="386"/>
      <c r="F147" s="155">
        <v>2</v>
      </c>
      <c r="G147" s="156" t="s">
        <v>469</v>
      </c>
      <c r="H147" s="2" t="s">
        <v>141</v>
      </c>
      <c r="I147" s="83">
        <v>6840</v>
      </c>
      <c r="J147" s="83">
        <v>545</v>
      </c>
      <c r="K147" s="118">
        <f t="shared" si="52"/>
        <v>7385</v>
      </c>
      <c r="L147" s="306"/>
      <c r="M147" s="11"/>
      <c r="N147" s="23" t="s">
        <v>344</v>
      </c>
      <c r="O147" s="154" t="s">
        <v>65</v>
      </c>
      <c r="P147" s="170">
        <f>B147*1.35</f>
        <v>21046.5</v>
      </c>
      <c r="Q147" s="170">
        <v>760</v>
      </c>
      <c r="R147" s="171">
        <v>16350</v>
      </c>
      <c r="S147" s="386"/>
      <c r="T147" s="155">
        <v>2</v>
      </c>
      <c r="U147" s="156" t="s">
        <v>469</v>
      </c>
      <c r="V147" s="2" t="s">
        <v>141</v>
      </c>
      <c r="W147" s="81">
        <f t="shared" si="54"/>
        <v>9234</v>
      </c>
      <c r="X147" s="83">
        <v>545</v>
      </c>
      <c r="Y147" s="118">
        <f t="shared" si="53"/>
        <v>9779</v>
      </c>
      <c r="Z147" s="306"/>
      <c r="AA147" s="11"/>
      <c r="AB147" s="23" t="s">
        <v>344</v>
      </c>
    </row>
    <row r="148" spans="1:28" ht="11.25" customHeight="1" thickBot="1">
      <c r="A148" s="157" t="s">
        <v>66</v>
      </c>
      <c r="B148" s="163">
        <v>18890</v>
      </c>
      <c r="C148" s="163">
        <v>780</v>
      </c>
      <c r="D148" s="172">
        <v>19670</v>
      </c>
      <c r="E148" s="386"/>
      <c r="F148" s="158">
        <v>2</v>
      </c>
      <c r="G148" s="159" t="s">
        <v>470</v>
      </c>
      <c r="H148" s="2" t="s">
        <v>142</v>
      </c>
      <c r="I148" s="83">
        <v>3815</v>
      </c>
      <c r="J148" s="83">
        <v>240</v>
      </c>
      <c r="K148" s="118">
        <f t="shared" si="52"/>
        <v>4055</v>
      </c>
      <c r="L148" s="306"/>
      <c r="M148" s="11"/>
      <c r="N148" s="23" t="s">
        <v>345</v>
      </c>
      <c r="O148" s="157" t="s">
        <v>66</v>
      </c>
      <c r="P148" s="170">
        <f t="shared" ref="P148:P161" si="55">B148*1.35</f>
        <v>25501.5</v>
      </c>
      <c r="Q148" s="163">
        <v>780</v>
      </c>
      <c r="R148" s="172">
        <v>19670</v>
      </c>
      <c r="S148" s="386"/>
      <c r="T148" s="158">
        <v>2</v>
      </c>
      <c r="U148" s="159" t="s">
        <v>470</v>
      </c>
      <c r="V148" s="2" t="s">
        <v>142</v>
      </c>
      <c r="W148" s="81">
        <f t="shared" si="54"/>
        <v>5150.25</v>
      </c>
      <c r="X148" s="83">
        <v>240</v>
      </c>
      <c r="Y148" s="118">
        <f t="shared" si="53"/>
        <v>5390.25</v>
      </c>
      <c r="Z148" s="306"/>
      <c r="AA148" s="11"/>
      <c r="AB148" s="23" t="s">
        <v>345</v>
      </c>
    </row>
    <row r="149" spans="1:28" ht="11.1" customHeight="1" thickBot="1">
      <c r="A149" s="157" t="s">
        <v>67</v>
      </c>
      <c r="B149" s="163">
        <v>19450</v>
      </c>
      <c r="C149" s="163">
        <v>800</v>
      </c>
      <c r="D149" s="172">
        <v>20250</v>
      </c>
      <c r="E149" s="386"/>
      <c r="F149" s="158">
        <v>2</v>
      </c>
      <c r="G149" s="159" t="s">
        <v>471</v>
      </c>
      <c r="H149" s="2" t="s">
        <v>143</v>
      </c>
      <c r="I149" s="83">
        <v>7765</v>
      </c>
      <c r="J149" s="83">
        <v>580</v>
      </c>
      <c r="K149" s="118">
        <f t="shared" si="52"/>
        <v>8345</v>
      </c>
      <c r="L149" s="306"/>
      <c r="M149" s="11"/>
      <c r="N149" s="23" t="s">
        <v>346</v>
      </c>
      <c r="O149" s="157" t="s">
        <v>67</v>
      </c>
      <c r="P149" s="170">
        <f t="shared" si="55"/>
        <v>26257.5</v>
      </c>
      <c r="Q149" s="163">
        <v>800</v>
      </c>
      <c r="R149" s="172">
        <v>20250</v>
      </c>
      <c r="S149" s="386"/>
      <c r="T149" s="158">
        <v>2</v>
      </c>
      <c r="U149" s="159" t="s">
        <v>471</v>
      </c>
      <c r="V149" s="2" t="s">
        <v>143</v>
      </c>
      <c r="W149" s="81">
        <f t="shared" si="54"/>
        <v>10482.75</v>
      </c>
      <c r="X149" s="83">
        <v>580</v>
      </c>
      <c r="Y149" s="118">
        <f t="shared" si="53"/>
        <v>11062.75</v>
      </c>
      <c r="Z149" s="306"/>
      <c r="AA149" s="11"/>
      <c r="AB149" s="23" t="s">
        <v>346</v>
      </c>
    </row>
    <row r="150" spans="1:28" ht="11.1" customHeight="1" thickBot="1">
      <c r="A150" s="157" t="s">
        <v>68</v>
      </c>
      <c r="B150" s="163">
        <v>15410</v>
      </c>
      <c r="C150" s="163">
        <v>845</v>
      </c>
      <c r="D150" s="172">
        <v>16255</v>
      </c>
      <c r="E150" s="386"/>
      <c r="F150" s="158">
        <v>2</v>
      </c>
      <c r="G150" s="159" t="s">
        <v>472</v>
      </c>
      <c r="H150" s="2" t="s">
        <v>144</v>
      </c>
      <c r="I150" s="83">
        <v>5130</v>
      </c>
      <c r="J150" s="83">
        <v>300</v>
      </c>
      <c r="K150" s="118">
        <f t="shared" si="52"/>
        <v>5430</v>
      </c>
      <c r="L150" s="306"/>
      <c r="M150" s="11"/>
      <c r="N150" s="23" t="s">
        <v>347</v>
      </c>
      <c r="O150" s="157" t="s">
        <v>68</v>
      </c>
      <c r="P150" s="170">
        <f t="shared" si="55"/>
        <v>20803.5</v>
      </c>
      <c r="Q150" s="163">
        <v>845</v>
      </c>
      <c r="R150" s="172">
        <v>16255</v>
      </c>
      <c r="S150" s="386"/>
      <c r="T150" s="158">
        <v>2</v>
      </c>
      <c r="U150" s="159" t="s">
        <v>472</v>
      </c>
      <c r="V150" s="2" t="s">
        <v>144</v>
      </c>
      <c r="W150" s="81">
        <f t="shared" si="54"/>
        <v>6925.5000000000009</v>
      </c>
      <c r="X150" s="83">
        <v>300</v>
      </c>
      <c r="Y150" s="118">
        <f t="shared" si="53"/>
        <v>7225.5000000000009</v>
      </c>
      <c r="Z150" s="306"/>
      <c r="AA150" s="11"/>
      <c r="AB150" s="23" t="s">
        <v>347</v>
      </c>
    </row>
    <row r="151" spans="1:28" ht="11.1" customHeight="1" thickBot="1">
      <c r="A151" s="157" t="s">
        <v>69</v>
      </c>
      <c r="B151" s="163">
        <v>18130</v>
      </c>
      <c r="C151" s="163">
        <v>905</v>
      </c>
      <c r="D151" s="172">
        <v>19035</v>
      </c>
      <c r="E151" s="386"/>
      <c r="F151" s="158">
        <v>2</v>
      </c>
      <c r="G151" s="159" t="s">
        <v>473</v>
      </c>
      <c r="H151" s="2" t="s">
        <v>145</v>
      </c>
      <c r="I151" s="83">
        <v>9995</v>
      </c>
      <c r="J151" s="83">
        <v>635</v>
      </c>
      <c r="K151" s="118">
        <f t="shared" si="52"/>
        <v>10630</v>
      </c>
      <c r="L151" s="306"/>
      <c r="M151" s="11"/>
      <c r="N151" s="23" t="s">
        <v>348</v>
      </c>
      <c r="O151" s="157" t="s">
        <v>69</v>
      </c>
      <c r="P151" s="170">
        <f t="shared" si="55"/>
        <v>24475.5</v>
      </c>
      <c r="Q151" s="163">
        <v>905</v>
      </c>
      <c r="R151" s="172">
        <v>19035</v>
      </c>
      <c r="S151" s="386"/>
      <c r="T151" s="158">
        <v>2</v>
      </c>
      <c r="U151" s="159" t="s">
        <v>473</v>
      </c>
      <c r="V151" s="2" t="s">
        <v>145</v>
      </c>
      <c r="W151" s="81">
        <f t="shared" si="54"/>
        <v>13493.25</v>
      </c>
      <c r="X151" s="83">
        <v>635</v>
      </c>
      <c r="Y151" s="118">
        <f t="shared" si="53"/>
        <v>14128.25</v>
      </c>
      <c r="Z151" s="306"/>
      <c r="AA151" s="11"/>
      <c r="AB151" s="23" t="s">
        <v>348</v>
      </c>
    </row>
    <row r="152" spans="1:28" ht="12.75" customHeight="1" thickBot="1">
      <c r="A152" s="157" t="s">
        <v>70</v>
      </c>
      <c r="B152" s="163">
        <v>25000</v>
      </c>
      <c r="C152" s="163">
        <v>970</v>
      </c>
      <c r="D152" s="172">
        <v>25970</v>
      </c>
      <c r="E152" s="386"/>
      <c r="F152" s="158">
        <v>2</v>
      </c>
      <c r="G152" s="159" t="s">
        <v>474</v>
      </c>
      <c r="H152" s="37" t="s">
        <v>146</v>
      </c>
      <c r="I152" s="117">
        <v>6490</v>
      </c>
      <c r="J152" s="83">
        <v>320</v>
      </c>
      <c r="K152" s="118">
        <f t="shared" si="52"/>
        <v>6810</v>
      </c>
      <c r="L152" s="307"/>
      <c r="M152" s="29"/>
      <c r="N152" s="23" t="s">
        <v>349</v>
      </c>
      <c r="O152" s="157" t="s">
        <v>70</v>
      </c>
      <c r="P152" s="170">
        <f t="shared" si="55"/>
        <v>33750</v>
      </c>
      <c r="Q152" s="163">
        <v>970</v>
      </c>
      <c r="R152" s="172">
        <v>25970</v>
      </c>
      <c r="S152" s="386"/>
      <c r="T152" s="158">
        <v>2</v>
      </c>
      <c r="U152" s="159" t="s">
        <v>474</v>
      </c>
      <c r="V152" s="37" t="s">
        <v>146</v>
      </c>
      <c r="W152" s="81">
        <f t="shared" si="54"/>
        <v>8761.5</v>
      </c>
      <c r="X152" s="83">
        <v>320</v>
      </c>
      <c r="Y152" s="118">
        <f t="shared" si="53"/>
        <v>9081.5</v>
      </c>
      <c r="Z152" s="307"/>
      <c r="AA152" s="29"/>
      <c r="AB152" s="23" t="s">
        <v>349</v>
      </c>
    </row>
    <row r="153" spans="1:28" ht="15.75" customHeight="1" thickBot="1">
      <c r="A153" s="157" t="s">
        <v>71</v>
      </c>
      <c r="B153" s="163">
        <v>21930</v>
      </c>
      <c r="C153" s="163">
        <v>975</v>
      </c>
      <c r="D153" s="172">
        <v>22905</v>
      </c>
      <c r="E153" s="386"/>
      <c r="F153" s="158">
        <v>2</v>
      </c>
      <c r="G153" s="166" t="s">
        <v>709</v>
      </c>
      <c r="H153" s="323" t="s">
        <v>773</v>
      </c>
      <c r="I153" s="326"/>
      <c r="J153" s="326"/>
      <c r="K153" s="326"/>
      <c r="L153" s="326"/>
      <c r="M153" s="326"/>
      <c r="N153" s="327"/>
      <c r="O153" s="157" t="s">
        <v>71</v>
      </c>
      <c r="P153" s="170">
        <f t="shared" si="55"/>
        <v>29605.500000000004</v>
      </c>
      <c r="Q153" s="163">
        <v>975</v>
      </c>
      <c r="R153" s="172">
        <v>22905</v>
      </c>
      <c r="S153" s="386"/>
      <c r="T153" s="158">
        <v>2</v>
      </c>
      <c r="U153" s="166" t="s">
        <v>709</v>
      </c>
      <c r="V153" s="323" t="s">
        <v>773</v>
      </c>
      <c r="W153" s="326"/>
      <c r="X153" s="326"/>
      <c r="Y153" s="326"/>
      <c r="Z153" s="326"/>
      <c r="AA153" s="326"/>
      <c r="AB153" s="327"/>
    </row>
    <row r="154" spans="1:28" ht="11.1" customHeight="1" thickBot="1">
      <c r="A154" s="157" t="s">
        <v>72</v>
      </c>
      <c r="B154" s="163">
        <v>23150</v>
      </c>
      <c r="C154" s="163">
        <v>970</v>
      </c>
      <c r="D154" s="172">
        <v>24120</v>
      </c>
      <c r="E154" s="386"/>
      <c r="F154" s="158">
        <v>2</v>
      </c>
      <c r="G154" s="159" t="s">
        <v>475</v>
      </c>
      <c r="H154" s="27" t="s">
        <v>774</v>
      </c>
      <c r="I154" s="81">
        <v>5290</v>
      </c>
      <c r="J154" s="44">
        <v>490</v>
      </c>
      <c r="K154" s="45">
        <f>SUM(I154:J154)</f>
        <v>5780</v>
      </c>
      <c r="L154" s="253"/>
      <c r="M154" s="10">
        <v>1</v>
      </c>
      <c r="N154" s="22" t="s">
        <v>413</v>
      </c>
      <c r="O154" s="157" t="s">
        <v>72</v>
      </c>
      <c r="P154" s="170">
        <f t="shared" si="55"/>
        <v>31252.500000000004</v>
      </c>
      <c r="Q154" s="163">
        <v>970</v>
      </c>
      <c r="R154" s="172">
        <v>24120</v>
      </c>
      <c r="S154" s="386"/>
      <c r="T154" s="158">
        <v>2</v>
      </c>
      <c r="U154" s="159" t="s">
        <v>475</v>
      </c>
      <c r="V154" s="27" t="s">
        <v>774</v>
      </c>
      <c r="W154" s="81">
        <f>I154*1.35</f>
        <v>7141.5000000000009</v>
      </c>
      <c r="X154" s="44">
        <v>490</v>
      </c>
      <c r="Y154" s="45">
        <f>SUM(W154:X154)</f>
        <v>7631.5000000000009</v>
      </c>
      <c r="Z154" s="267"/>
      <c r="AA154" s="10">
        <v>1</v>
      </c>
      <c r="AB154" s="22" t="s">
        <v>413</v>
      </c>
    </row>
    <row r="155" spans="1:28" ht="11.25" customHeight="1" thickBot="1">
      <c r="A155" s="157" t="s">
        <v>73</v>
      </c>
      <c r="B155" s="163">
        <v>28780</v>
      </c>
      <c r="C155" s="163">
        <v>1005</v>
      </c>
      <c r="D155" s="172">
        <v>29785</v>
      </c>
      <c r="E155" s="386"/>
      <c r="F155" s="158">
        <v>2</v>
      </c>
      <c r="G155" s="159" t="s">
        <v>476</v>
      </c>
      <c r="H155" s="3" t="s">
        <v>775</v>
      </c>
      <c r="I155" s="83">
        <v>8290</v>
      </c>
      <c r="J155" s="46">
        <v>520</v>
      </c>
      <c r="K155" s="47">
        <f>SUM(I155:J155)</f>
        <v>8810</v>
      </c>
      <c r="L155" s="254"/>
      <c r="M155" s="11">
        <v>1</v>
      </c>
      <c r="N155" s="23" t="s">
        <v>414</v>
      </c>
      <c r="O155" s="157" t="s">
        <v>73</v>
      </c>
      <c r="P155" s="170">
        <f t="shared" si="55"/>
        <v>38853</v>
      </c>
      <c r="Q155" s="163">
        <v>1005</v>
      </c>
      <c r="R155" s="172">
        <v>29785</v>
      </c>
      <c r="S155" s="386"/>
      <c r="T155" s="158">
        <v>2</v>
      </c>
      <c r="U155" s="159" t="s">
        <v>476</v>
      </c>
      <c r="V155" s="3" t="s">
        <v>775</v>
      </c>
      <c r="W155" s="81">
        <f t="shared" ref="W155:W158" si="56">I155*1.35</f>
        <v>11191.5</v>
      </c>
      <c r="X155" s="46">
        <v>520</v>
      </c>
      <c r="Y155" s="47">
        <f>SUM(W155:X155)</f>
        <v>11711.5</v>
      </c>
      <c r="Z155" s="278"/>
      <c r="AA155" s="11">
        <v>1</v>
      </c>
      <c r="AB155" s="23" t="s">
        <v>414</v>
      </c>
    </row>
    <row r="156" spans="1:28" ht="9.75" customHeight="1" thickBot="1">
      <c r="A156" s="157" t="s">
        <v>74</v>
      </c>
      <c r="B156" s="163">
        <v>31400</v>
      </c>
      <c r="C156" s="163">
        <v>1050</v>
      </c>
      <c r="D156" s="172">
        <v>32450</v>
      </c>
      <c r="E156" s="386"/>
      <c r="F156" s="158">
        <v>2</v>
      </c>
      <c r="G156" s="159" t="s">
        <v>477</v>
      </c>
      <c r="H156" s="3" t="s">
        <v>776</v>
      </c>
      <c r="I156" s="83">
        <v>12915</v>
      </c>
      <c r="J156" s="46">
        <v>555</v>
      </c>
      <c r="K156" s="47">
        <f>SUM(I156:J156)</f>
        <v>13470</v>
      </c>
      <c r="L156" s="254"/>
      <c r="M156" s="11">
        <v>1</v>
      </c>
      <c r="N156" s="23" t="s">
        <v>415</v>
      </c>
      <c r="O156" s="157" t="s">
        <v>74</v>
      </c>
      <c r="P156" s="170">
        <f t="shared" si="55"/>
        <v>42390</v>
      </c>
      <c r="Q156" s="163">
        <v>1050</v>
      </c>
      <c r="R156" s="172">
        <v>32450</v>
      </c>
      <c r="S156" s="386"/>
      <c r="T156" s="158">
        <v>2</v>
      </c>
      <c r="U156" s="159" t="s">
        <v>477</v>
      </c>
      <c r="V156" s="3" t="s">
        <v>776</v>
      </c>
      <c r="W156" s="81">
        <f t="shared" si="56"/>
        <v>17435.25</v>
      </c>
      <c r="X156" s="46">
        <v>555</v>
      </c>
      <c r="Y156" s="47">
        <f>SUM(W156:X156)</f>
        <v>17990.25</v>
      </c>
      <c r="Z156" s="278"/>
      <c r="AA156" s="11">
        <v>1</v>
      </c>
      <c r="AB156" s="23" t="s">
        <v>415</v>
      </c>
    </row>
    <row r="157" spans="1:28" ht="11.1" customHeight="1" thickBot="1">
      <c r="A157" s="157" t="s">
        <v>75</v>
      </c>
      <c r="B157" s="163">
        <v>23120</v>
      </c>
      <c r="C157" s="163">
        <v>1080</v>
      </c>
      <c r="D157" s="172">
        <v>24200</v>
      </c>
      <c r="E157" s="386"/>
      <c r="F157" s="158">
        <v>2</v>
      </c>
      <c r="G157" s="159" t="s">
        <v>478</v>
      </c>
      <c r="H157" s="3" t="s">
        <v>777</v>
      </c>
      <c r="I157" s="83">
        <v>16575</v>
      </c>
      <c r="J157" s="46">
        <v>620</v>
      </c>
      <c r="K157" s="47">
        <f>SUM(I157:J157)</f>
        <v>17195</v>
      </c>
      <c r="L157" s="254"/>
      <c r="M157" s="11">
        <v>1</v>
      </c>
      <c r="N157" s="23" t="s">
        <v>416</v>
      </c>
      <c r="O157" s="157" t="s">
        <v>75</v>
      </c>
      <c r="P157" s="170">
        <f t="shared" si="55"/>
        <v>31212.000000000004</v>
      </c>
      <c r="Q157" s="163">
        <v>1080</v>
      </c>
      <c r="R157" s="172">
        <v>24200</v>
      </c>
      <c r="S157" s="386"/>
      <c r="T157" s="158">
        <v>2</v>
      </c>
      <c r="U157" s="159" t="s">
        <v>478</v>
      </c>
      <c r="V157" s="3" t="s">
        <v>777</v>
      </c>
      <c r="W157" s="81">
        <f t="shared" si="56"/>
        <v>22376.25</v>
      </c>
      <c r="X157" s="46">
        <v>620</v>
      </c>
      <c r="Y157" s="47">
        <f>SUM(W157:X157)</f>
        <v>22996.25</v>
      </c>
      <c r="Z157" s="278"/>
      <c r="AA157" s="11">
        <v>1</v>
      </c>
      <c r="AB157" s="23" t="s">
        <v>416</v>
      </c>
    </row>
    <row r="158" spans="1:28" ht="14.25" customHeight="1" thickBot="1">
      <c r="A158" s="157" t="s">
        <v>76</v>
      </c>
      <c r="B158" s="163">
        <v>25450</v>
      </c>
      <c r="C158" s="163">
        <v>1115</v>
      </c>
      <c r="D158" s="172">
        <v>26565</v>
      </c>
      <c r="E158" s="386"/>
      <c r="F158" s="158">
        <v>2</v>
      </c>
      <c r="G158" s="166" t="s">
        <v>710</v>
      </c>
      <c r="H158" s="3" t="s">
        <v>778</v>
      </c>
      <c r="I158" s="101">
        <v>21515</v>
      </c>
      <c r="J158" s="46">
        <v>670</v>
      </c>
      <c r="K158" s="47">
        <f>SUM(I158:J158)</f>
        <v>22185</v>
      </c>
      <c r="L158" s="254"/>
      <c r="M158" s="11">
        <v>1</v>
      </c>
      <c r="N158" s="23" t="s">
        <v>321</v>
      </c>
      <c r="O158" s="157" t="s">
        <v>76</v>
      </c>
      <c r="P158" s="170">
        <f t="shared" si="55"/>
        <v>34357.5</v>
      </c>
      <c r="Q158" s="163">
        <v>1115</v>
      </c>
      <c r="R158" s="172">
        <v>26565</v>
      </c>
      <c r="S158" s="386"/>
      <c r="T158" s="158">
        <v>2</v>
      </c>
      <c r="U158" s="166" t="s">
        <v>710</v>
      </c>
      <c r="V158" s="3" t="s">
        <v>778</v>
      </c>
      <c r="W158" s="81">
        <f t="shared" si="56"/>
        <v>29045.250000000004</v>
      </c>
      <c r="X158" s="46">
        <v>670</v>
      </c>
      <c r="Y158" s="47">
        <f>SUM(W158:X158)</f>
        <v>29715.250000000004</v>
      </c>
      <c r="Z158" s="278"/>
      <c r="AA158" s="11">
        <v>1</v>
      </c>
      <c r="AB158" s="23" t="s">
        <v>321</v>
      </c>
    </row>
    <row r="159" spans="1:28" ht="17.25" customHeight="1" thickBot="1">
      <c r="A159" s="157" t="s">
        <v>77</v>
      </c>
      <c r="B159" s="163">
        <v>30270</v>
      </c>
      <c r="C159" s="163">
        <v>1070</v>
      </c>
      <c r="D159" s="172">
        <v>31340</v>
      </c>
      <c r="E159" s="386"/>
      <c r="F159" s="158">
        <v>2</v>
      </c>
      <c r="G159" s="159" t="s">
        <v>479</v>
      </c>
      <c r="H159" s="323" t="s">
        <v>785</v>
      </c>
      <c r="I159" s="324"/>
      <c r="J159" s="324"/>
      <c r="K159" s="324"/>
      <c r="L159" s="324"/>
      <c r="M159" s="324"/>
      <c r="N159" s="325"/>
      <c r="O159" s="157" t="s">
        <v>77</v>
      </c>
      <c r="P159" s="170">
        <f t="shared" si="55"/>
        <v>40864.5</v>
      </c>
      <c r="Q159" s="163">
        <v>1070</v>
      </c>
      <c r="R159" s="172">
        <v>31340</v>
      </c>
      <c r="S159" s="386"/>
      <c r="T159" s="158">
        <v>2</v>
      </c>
      <c r="U159" s="159" t="s">
        <v>479</v>
      </c>
      <c r="V159" s="323" t="s">
        <v>785</v>
      </c>
      <c r="W159" s="324"/>
      <c r="X159" s="324"/>
      <c r="Y159" s="324"/>
      <c r="Z159" s="324"/>
      <c r="AA159" s="324"/>
      <c r="AB159" s="325"/>
    </row>
    <row r="160" spans="1:28" ht="13.5" customHeight="1" thickBot="1">
      <c r="A160" s="157" t="s">
        <v>78</v>
      </c>
      <c r="B160" s="163">
        <v>34650</v>
      </c>
      <c r="C160" s="163">
        <v>1090</v>
      </c>
      <c r="D160" s="172">
        <v>35740</v>
      </c>
      <c r="E160" s="386"/>
      <c r="F160" s="158">
        <v>2</v>
      </c>
      <c r="G160" s="159" t="s">
        <v>480</v>
      </c>
      <c r="H160" s="27" t="s">
        <v>779</v>
      </c>
      <c r="I160" s="81">
        <v>5010</v>
      </c>
      <c r="J160" s="44">
        <v>490</v>
      </c>
      <c r="K160" s="45">
        <f>SUM(I160:J160)</f>
        <v>5500</v>
      </c>
      <c r="L160" s="253"/>
      <c r="M160" s="10"/>
      <c r="N160" s="22" t="s">
        <v>413</v>
      </c>
      <c r="O160" s="157" t="s">
        <v>78</v>
      </c>
      <c r="P160" s="170">
        <f t="shared" si="55"/>
        <v>46777.5</v>
      </c>
      <c r="Q160" s="163">
        <v>1090</v>
      </c>
      <c r="R160" s="172">
        <v>35740</v>
      </c>
      <c r="S160" s="386"/>
      <c r="T160" s="158">
        <v>2</v>
      </c>
      <c r="U160" s="159" t="s">
        <v>480</v>
      </c>
      <c r="V160" s="27" t="s">
        <v>779</v>
      </c>
      <c r="W160" s="81">
        <f>I160*1.35</f>
        <v>6763.5</v>
      </c>
      <c r="X160" s="44">
        <v>490</v>
      </c>
      <c r="Y160" s="45">
        <f>SUM(W160:X160)</f>
        <v>7253.5</v>
      </c>
      <c r="Z160" s="267"/>
      <c r="AA160" s="10"/>
      <c r="AB160" s="22" t="s">
        <v>413</v>
      </c>
    </row>
    <row r="161" spans="1:28" ht="11.1" customHeight="1" thickBot="1">
      <c r="A161" s="162" t="s">
        <v>79</v>
      </c>
      <c r="B161" s="164">
        <v>36710</v>
      </c>
      <c r="C161" s="164">
        <v>1130</v>
      </c>
      <c r="D161" s="173">
        <v>37840</v>
      </c>
      <c r="E161" s="386"/>
      <c r="F161" s="161">
        <v>2</v>
      </c>
      <c r="G161" s="160" t="s">
        <v>340</v>
      </c>
      <c r="H161" s="3" t="s">
        <v>780</v>
      </c>
      <c r="I161" s="83">
        <v>7625</v>
      </c>
      <c r="J161" s="46">
        <v>520</v>
      </c>
      <c r="K161" s="47">
        <f>SUM(I161:J161)</f>
        <v>8145</v>
      </c>
      <c r="L161" s="254"/>
      <c r="M161" s="11"/>
      <c r="N161" s="23" t="s">
        <v>414</v>
      </c>
      <c r="O161" s="162" t="s">
        <v>79</v>
      </c>
      <c r="P161" s="170">
        <f t="shared" si="55"/>
        <v>49558.5</v>
      </c>
      <c r="Q161" s="164">
        <v>1130</v>
      </c>
      <c r="R161" s="173">
        <v>37840</v>
      </c>
      <c r="S161" s="386"/>
      <c r="T161" s="161">
        <v>2</v>
      </c>
      <c r="U161" s="160" t="s">
        <v>340</v>
      </c>
      <c r="V161" s="3" t="s">
        <v>780</v>
      </c>
      <c r="W161" s="81">
        <f t="shared" ref="W161:W164" si="57">I161*1.35</f>
        <v>10293.75</v>
      </c>
      <c r="X161" s="46">
        <v>520</v>
      </c>
      <c r="Y161" s="47">
        <f>SUM(W161:X161)</f>
        <v>10813.75</v>
      </c>
      <c r="Z161" s="278"/>
      <c r="AA161" s="11"/>
      <c r="AB161" s="23" t="s">
        <v>414</v>
      </c>
    </row>
    <row r="162" spans="1:28" ht="13.5" customHeight="1" thickBot="1">
      <c r="A162" s="313" t="s">
        <v>262</v>
      </c>
      <c r="B162" s="298"/>
      <c r="C162" s="298"/>
      <c r="D162" s="298"/>
      <c r="E162" s="298"/>
      <c r="F162" s="298"/>
      <c r="G162" s="299"/>
      <c r="H162" s="3" t="s">
        <v>781</v>
      </c>
      <c r="I162" s="83">
        <v>12385</v>
      </c>
      <c r="J162" s="46">
        <v>555</v>
      </c>
      <c r="K162" s="47">
        <f>SUM(I162:J162)</f>
        <v>12940</v>
      </c>
      <c r="L162" s="254"/>
      <c r="M162" s="11"/>
      <c r="N162" s="23" t="s">
        <v>415</v>
      </c>
      <c r="O162" s="313" t="s">
        <v>262</v>
      </c>
      <c r="P162" s="298"/>
      <c r="Q162" s="298"/>
      <c r="R162" s="298"/>
      <c r="S162" s="298"/>
      <c r="T162" s="298"/>
      <c r="U162" s="299"/>
      <c r="V162" s="3" t="s">
        <v>781</v>
      </c>
      <c r="W162" s="81">
        <f t="shared" si="57"/>
        <v>16719.75</v>
      </c>
      <c r="X162" s="46">
        <v>555</v>
      </c>
      <c r="Y162" s="47">
        <f>SUM(W162:X162)</f>
        <v>17274.75</v>
      </c>
      <c r="Z162" s="278"/>
      <c r="AA162" s="11"/>
      <c r="AB162" s="23" t="s">
        <v>415</v>
      </c>
    </row>
    <row r="163" spans="1:28" ht="11.1" customHeight="1" thickBot="1">
      <c r="A163" s="7" t="s">
        <v>0</v>
      </c>
      <c r="B163" s="64">
        <v>2790</v>
      </c>
      <c r="C163" s="44"/>
      <c r="D163" s="44">
        <f>SUM(B163:C163)</f>
        <v>2790</v>
      </c>
      <c r="E163" s="305"/>
      <c r="F163" s="12">
        <v>2</v>
      </c>
      <c r="G163" s="54" t="s">
        <v>299</v>
      </c>
      <c r="H163" s="3" t="s">
        <v>782</v>
      </c>
      <c r="I163" s="83">
        <v>15515</v>
      </c>
      <c r="J163" s="46">
        <v>620</v>
      </c>
      <c r="K163" s="47">
        <f>SUM(I163:J163)</f>
        <v>16135</v>
      </c>
      <c r="L163" s="254"/>
      <c r="M163" s="11"/>
      <c r="N163" s="23" t="s">
        <v>416</v>
      </c>
      <c r="O163" s="7" t="s">
        <v>0</v>
      </c>
      <c r="P163" s="64">
        <f>B163*1.35</f>
        <v>3766.5000000000005</v>
      </c>
      <c r="Q163" s="44"/>
      <c r="R163" s="44">
        <f>SUM(P163:Q163)</f>
        <v>3766.5000000000005</v>
      </c>
      <c r="S163" s="305"/>
      <c r="T163" s="12">
        <v>2</v>
      </c>
      <c r="U163" s="54" t="s">
        <v>299</v>
      </c>
      <c r="V163" s="3" t="s">
        <v>782</v>
      </c>
      <c r="W163" s="81">
        <f t="shared" si="57"/>
        <v>20945.25</v>
      </c>
      <c r="X163" s="46">
        <v>620</v>
      </c>
      <c r="Y163" s="47">
        <f>SUM(W163:X163)</f>
        <v>21565.25</v>
      </c>
      <c r="Z163" s="278"/>
      <c r="AA163" s="11"/>
      <c r="AB163" s="23" t="s">
        <v>416</v>
      </c>
    </row>
    <row r="164" spans="1:28" ht="11.1" customHeight="1" thickBot="1">
      <c r="A164" s="2" t="s">
        <v>1</v>
      </c>
      <c r="B164" s="15">
        <v>4660</v>
      </c>
      <c r="C164" s="46"/>
      <c r="D164" s="46">
        <f>SUM(B164:C164)</f>
        <v>4660</v>
      </c>
      <c r="E164" s="328"/>
      <c r="F164" s="13">
        <v>2</v>
      </c>
      <c r="G164" s="55" t="s">
        <v>300</v>
      </c>
      <c r="H164" s="3" t="s">
        <v>783</v>
      </c>
      <c r="I164" s="101">
        <v>20170</v>
      </c>
      <c r="J164" s="46">
        <v>670</v>
      </c>
      <c r="K164" s="47">
        <f>SUM(I164:J164)</f>
        <v>20840</v>
      </c>
      <c r="L164" s="254"/>
      <c r="M164" s="11"/>
      <c r="N164" s="23" t="s">
        <v>321</v>
      </c>
      <c r="O164" s="2" t="s">
        <v>1</v>
      </c>
      <c r="P164" s="64">
        <f t="shared" ref="P164:P167" si="58">B164*1.35</f>
        <v>6291</v>
      </c>
      <c r="Q164" s="46"/>
      <c r="R164" s="46">
        <f>SUM(P164:Q164)</f>
        <v>6291</v>
      </c>
      <c r="S164" s="328"/>
      <c r="T164" s="13">
        <v>2</v>
      </c>
      <c r="U164" s="55" t="s">
        <v>300</v>
      </c>
      <c r="V164" s="3" t="s">
        <v>783</v>
      </c>
      <c r="W164" s="81">
        <f t="shared" si="57"/>
        <v>27229.5</v>
      </c>
      <c r="X164" s="46">
        <v>670</v>
      </c>
      <c r="Y164" s="47">
        <f>SUM(W164:X164)</f>
        <v>27899.5</v>
      </c>
      <c r="Z164" s="278"/>
      <c r="AA164" s="11"/>
      <c r="AB164" s="23" t="s">
        <v>321</v>
      </c>
    </row>
    <row r="165" spans="1:28" ht="11.1" customHeight="1" thickBot="1">
      <c r="A165" s="2" t="s">
        <v>2</v>
      </c>
      <c r="B165" s="15">
        <v>6270</v>
      </c>
      <c r="C165" s="46"/>
      <c r="D165" s="46">
        <f>SUM(B165:C165)</f>
        <v>6270</v>
      </c>
      <c r="E165" s="328"/>
      <c r="F165" s="13">
        <v>2</v>
      </c>
      <c r="G165" s="55" t="s">
        <v>301</v>
      </c>
      <c r="H165" s="245" t="s">
        <v>784</v>
      </c>
      <c r="I165" s="382" t="s">
        <v>571</v>
      </c>
      <c r="J165" s="470"/>
      <c r="K165" s="383"/>
      <c r="L165" s="255"/>
      <c r="M165" s="6"/>
      <c r="N165" s="26"/>
      <c r="O165" s="2" t="s">
        <v>2</v>
      </c>
      <c r="P165" s="64">
        <f t="shared" si="58"/>
        <v>8464.5</v>
      </c>
      <c r="Q165" s="46"/>
      <c r="R165" s="46">
        <f>SUM(P165:Q165)</f>
        <v>8464.5</v>
      </c>
      <c r="S165" s="328"/>
      <c r="T165" s="13">
        <v>2</v>
      </c>
      <c r="U165" s="55" t="s">
        <v>301</v>
      </c>
      <c r="V165" s="245" t="s">
        <v>784</v>
      </c>
      <c r="W165" s="382" t="s">
        <v>571</v>
      </c>
      <c r="X165" s="470"/>
      <c r="Y165" s="383"/>
      <c r="Z165" s="279"/>
      <c r="AA165" s="6"/>
      <c r="AB165" s="26"/>
    </row>
    <row r="166" spans="1:28" ht="14.25" customHeight="1" thickBot="1">
      <c r="A166" s="2" t="s">
        <v>3</v>
      </c>
      <c r="B166" s="15">
        <v>9335</v>
      </c>
      <c r="C166" s="46">
        <v>325</v>
      </c>
      <c r="D166" s="46">
        <f>SUM(B166:C166)</f>
        <v>9660</v>
      </c>
      <c r="E166" s="328"/>
      <c r="F166" s="13">
        <v>2</v>
      </c>
      <c r="G166" s="55" t="s">
        <v>433</v>
      </c>
      <c r="H166" s="340" t="s">
        <v>589</v>
      </c>
      <c r="I166" s="341"/>
      <c r="J166" s="341"/>
      <c r="K166" s="341"/>
      <c r="L166" s="341"/>
      <c r="M166" s="341"/>
      <c r="N166" s="341"/>
      <c r="O166" s="2" t="s">
        <v>3</v>
      </c>
      <c r="P166" s="64">
        <f t="shared" si="58"/>
        <v>12602.25</v>
      </c>
      <c r="Q166" s="46">
        <v>325</v>
      </c>
      <c r="R166" s="46">
        <f>SUM(P166:Q166)</f>
        <v>12927.25</v>
      </c>
      <c r="S166" s="328"/>
      <c r="T166" s="13">
        <v>2</v>
      </c>
      <c r="U166" s="55" t="s">
        <v>433</v>
      </c>
      <c r="V166" s="340" t="s">
        <v>589</v>
      </c>
      <c r="W166" s="341"/>
      <c r="X166" s="341"/>
      <c r="Y166" s="341"/>
      <c r="Z166" s="341"/>
      <c r="AA166" s="341"/>
      <c r="AB166" s="341"/>
    </row>
    <row r="167" spans="1:28" ht="11.1" customHeight="1">
      <c r="A167" s="53" t="s">
        <v>4</v>
      </c>
      <c r="B167" s="20">
        <v>10710</v>
      </c>
      <c r="C167" s="66">
        <v>390</v>
      </c>
      <c r="D167" s="46">
        <f>SUM(B167:C167)</f>
        <v>11100</v>
      </c>
      <c r="E167" s="328"/>
      <c r="F167" s="13">
        <v>2</v>
      </c>
      <c r="G167" s="55" t="s">
        <v>302</v>
      </c>
      <c r="H167" s="340"/>
      <c r="I167" s="341"/>
      <c r="J167" s="341"/>
      <c r="K167" s="341"/>
      <c r="L167" s="341"/>
      <c r="M167" s="341"/>
      <c r="N167" s="341"/>
      <c r="O167" s="53" t="s">
        <v>4</v>
      </c>
      <c r="P167" s="64">
        <f t="shared" si="58"/>
        <v>14458.500000000002</v>
      </c>
      <c r="Q167" s="66">
        <v>390</v>
      </c>
      <c r="R167" s="46">
        <f>SUM(P167:Q167)</f>
        <v>14848.500000000002</v>
      </c>
      <c r="S167" s="328"/>
      <c r="T167" s="13">
        <v>2</v>
      </c>
      <c r="U167" s="55" t="s">
        <v>302</v>
      </c>
      <c r="V167" s="340"/>
      <c r="W167" s="341"/>
      <c r="X167" s="341"/>
      <c r="Y167" s="341"/>
      <c r="Z167" s="341"/>
      <c r="AA167" s="341"/>
      <c r="AB167" s="341"/>
    </row>
    <row r="168" spans="1:28" ht="14.25" customHeight="1" thickBot="1">
      <c r="A168" s="316" t="s">
        <v>726</v>
      </c>
      <c r="B168" s="317"/>
      <c r="C168" s="318" t="s">
        <v>571</v>
      </c>
      <c r="D168" s="319"/>
      <c r="E168" s="329"/>
      <c r="F168" s="14">
        <v>2</v>
      </c>
      <c r="G168" s="56"/>
      <c r="H168" s="342"/>
      <c r="I168" s="343"/>
      <c r="J168" s="343"/>
      <c r="K168" s="343"/>
      <c r="L168" s="343"/>
      <c r="M168" s="343"/>
      <c r="N168" s="343"/>
      <c r="O168" s="316" t="s">
        <v>726</v>
      </c>
      <c r="P168" s="317"/>
      <c r="Q168" s="318" t="s">
        <v>571</v>
      </c>
      <c r="R168" s="319"/>
      <c r="S168" s="329"/>
      <c r="T168" s="14">
        <v>2</v>
      </c>
      <c r="U168" s="56"/>
      <c r="V168" s="342"/>
      <c r="W168" s="343"/>
      <c r="X168" s="343"/>
      <c r="Y168" s="343"/>
      <c r="Z168" s="343"/>
      <c r="AA168" s="343"/>
      <c r="AB168" s="343"/>
    </row>
    <row r="169" spans="1:28" ht="16.5" customHeight="1" thickBot="1">
      <c r="A169" s="201"/>
      <c r="B169" s="201"/>
      <c r="C169" s="202"/>
      <c r="D169" s="202"/>
      <c r="E169" s="61"/>
      <c r="F169" s="203"/>
      <c r="G169" s="204"/>
      <c r="H169" s="205"/>
      <c r="I169" s="206"/>
      <c r="J169" s="207"/>
      <c r="K169" s="208"/>
      <c r="L169" s="209"/>
      <c r="M169" s="209"/>
      <c r="N169" s="210"/>
    </row>
    <row r="170" spans="1:28" ht="34.5" customHeight="1" thickBot="1">
      <c r="A170" s="372" t="s">
        <v>761</v>
      </c>
      <c r="B170" s="373"/>
      <c r="C170" s="373"/>
      <c r="D170" s="373"/>
      <c r="E170" s="373"/>
      <c r="F170" s="373"/>
      <c r="G170" s="374"/>
      <c r="H170" s="297" t="s">
        <v>285</v>
      </c>
      <c r="I170" s="389"/>
      <c r="J170" s="389"/>
      <c r="K170" s="389"/>
      <c r="L170" s="389"/>
      <c r="M170" s="389"/>
      <c r="N170" s="390"/>
      <c r="O170" s="372" t="s">
        <v>761</v>
      </c>
      <c r="P170" s="373"/>
      <c r="Q170" s="373"/>
      <c r="R170" s="373"/>
      <c r="S170" s="373"/>
      <c r="T170" s="373"/>
      <c r="U170" s="374"/>
    </row>
    <row r="171" spans="1:28" ht="25.5" customHeight="1" thickBot="1">
      <c r="A171" s="375" t="s">
        <v>258</v>
      </c>
      <c r="B171" s="376"/>
      <c r="C171" s="377" t="s">
        <v>622</v>
      </c>
      <c r="D171" s="377"/>
      <c r="E171" s="199" t="s">
        <v>623</v>
      </c>
      <c r="F171" s="200" t="s">
        <v>621</v>
      </c>
      <c r="G171" s="262" t="s">
        <v>771</v>
      </c>
      <c r="H171" s="220" t="s">
        <v>296</v>
      </c>
      <c r="I171" s="218"/>
      <c r="J171" s="219" t="s">
        <v>294</v>
      </c>
      <c r="K171" s="219" t="s">
        <v>255</v>
      </c>
      <c r="L171" s="219" t="s">
        <v>295</v>
      </c>
      <c r="M171" s="393" t="s">
        <v>432</v>
      </c>
      <c r="N171" s="394"/>
      <c r="O171" s="375" t="s">
        <v>258</v>
      </c>
      <c r="P171" s="376"/>
      <c r="Q171" s="377" t="s">
        <v>622</v>
      </c>
      <c r="R171" s="377"/>
      <c r="S171" s="199" t="s">
        <v>623</v>
      </c>
      <c r="T171" s="200" t="s">
        <v>621</v>
      </c>
      <c r="U171" s="262" t="s">
        <v>771</v>
      </c>
    </row>
    <row r="172" spans="1:28" ht="11.25" customHeight="1" thickBot="1">
      <c r="A172" s="395" t="s">
        <v>607</v>
      </c>
      <c r="B172" s="395"/>
      <c r="C172" s="396">
        <v>6060</v>
      </c>
      <c r="D172" s="396"/>
      <c r="E172" s="239">
        <v>6220</v>
      </c>
      <c r="F172" s="97" t="s">
        <v>686</v>
      </c>
      <c r="G172" s="98">
        <v>135</v>
      </c>
      <c r="H172" s="378" t="s">
        <v>286</v>
      </c>
      <c r="I172" s="379"/>
      <c r="J172" s="213"/>
      <c r="K172" s="213">
        <v>150</v>
      </c>
      <c r="L172" s="214">
        <f t="shared" ref="L172:L179" si="59">J172+K172</f>
        <v>150</v>
      </c>
      <c r="M172" s="19"/>
      <c r="N172" s="92" t="s">
        <v>539</v>
      </c>
      <c r="O172" s="395" t="s">
        <v>607</v>
      </c>
      <c r="P172" s="395"/>
      <c r="Q172" s="396">
        <f>C172*1.35</f>
        <v>8181.0000000000009</v>
      </c>
      <c r="R172" s="396"/>
      <c r="S172" s="274">
        <f>Q172*1.03</f>
        <v>8426.43</v>
      </c>
      <c r="T172" s="97" t="s">
        <v>686</v>
      </c>
      <c r="U172" s="98">
        <v>135</v>
      </c>
    </row>
    <row r="173" spans="1:28" ht="12.75" customHeight="1" thickBot="1">
      <c r="A173" s="391" t="s">
        <v>608</v>
      </c>
      <c r="B173" s="391"/>
      <c r="C173" s="392">
        <v>6160</v>
      </c>
      <c r="D173" s="392"/>
      <c r="E173" s="235">
        <v>6340</v>
      </c>
      <c r="F173" s="95" t="s">
        <v>687</v>
      </c>
      <c r="G173" s="234">
        <v>160</v>
      </c>
      <c r="H173" s="387" t="s">
        <v>287</v>
      </c>
      <c r="I173" s="388"/>
      <c r="J173" s="101"/>
      <c r="K173" s="101">
        <v>180</v>
      </c>
      <c r="L173" s="101">
        <f t="shared" si="59"/>
        <v>180</v>
      </c>
      <c r="M173" s="20"/>
      <c r="N173" s="93" t="s">
        <v>546</v>
      </c>
      <c r="O173" s="391" t="s">
        <v>608</v>
      </c>
      <c r="P173" s="391"/>
      <c r="Q173" s="396">
        <f t="shared" ref="Q173:Q185" si="60">C173*1.35</f>
        <v>8316</v>
      </c>
      <c r="R173" s="396"/>
      <c r="S173" s="274">
        <f t="shared" ref="S173:S185" si="61">Q173*1.03</f>
        <v>8565.48</v>
      </c>
      <c r="T173" s="95" t="s">
        <v>687</v>
      </c>
      <c r="U173" s="272">
        <v>160</v>
      </c>
    </row>
    <row r="174" spans="1:28" ht="10.5" customHeight="1" thickBot="1">
      <c r="A174" s="391" t="s">
        <v>609</v>
      </c>
      <c r="B174" s="391"/>
      <c r="C174" s="392">
        <v>7680</v>
      </c>
      <c r="D174" s="392"/>
      <c r="E174" s="235">
        <v>7920</v>
      </c>
      <c r="F174" s="95" t="s">
        <v>688</v>
      </c>
      <c r="G174" s="234">
        <v>170</v>
      </c>
      <c r="H174" s="387" t="s">
        <v>288</v>
      </c>
      <c r="I174" s="388"/>
      <c r="J174" s="101"/>
      <c r="K174" s="101">
        <v>220</v>
      </c>
      <c r="L174" s="101">
        <f t="shared" si="59"/>
        <v>220</v>
      </c>
      <c r="M174" s="20"/>
      <c r="N174" s="93" t="s">
        <v>540</v>
      </c>
      <c r="O174" s="391" t="s">
        <v>609</v>
      </c>
      <c r="P174" s="391"/>
      <c r="Q174" s="396">
        <f t="shared" si="60"/>
        <v>10368</v>
      </c>
      <c r="R174" s="396"/>
      <c r="S174" s="274">
        <f t="shared" si="61"/>
        <v>10679.04</v>
      </c>
      <c r="T174" s="95" t="s">
        <v>688</v>
      </c>
      <c r="U174" s="272">
        <v>170</v>
      </c>
    </row>
    <row r="175" spans="1:28" ht="11.25" customHeight="1" thickBot="1">
      <c r="A175" s="391" t="s">
        <v>610</v>
      </c>
      <c r="B175" s="391"/>
      <c r="C175" s="392">
        <v>9290</v>
      </c>
      <c r="D175" s="392"/>
      <c r="E175" s="235">
        <v>9580</v>
      </c>
      <c r="F175" s="95" t="s">
        <v>689</v>
      </c>
      <c r="G175" s="234">
        <v>180</v>
      </c>
      <c r="H175" s="387" t="s">
        <v>289</v>
      </c>
      <c r="I175" s="388"/>
      <c r="J175" s="86">
        <v>290</v>
      </c>
      <c r="K175" s="101">
        <v>300</v>
      </c>
      <c r="L175" s="101">
        <f t="shared" si="59"/>
        <v>590</v>
      </c>
      <c r="M175" s="20"/>
      <c r="N175" s="93" t="s">
        <v>544</v>
      </c>
      <c r="O175" s="391" t="s">
        <v>610</v>
      </c>
      <c r="P175" s="391"/>
      <c r="Q175" s="396">
        <f t="shared" si="60"/>
        <v>12541.5</v>
      </c>
      <c r="R175" s="396"/>
      <c r="S175" s="274">
        <f t="shared" si="61"/>
        <v>12917.745000000001</v>
      </c>
      <c r="T175" s="95" t="s">
        <v>689</v>
      </c>
      <c r="U175" s="272">
        <v>180</v>
      </c>
    </row>
    <row r="176" spans="1:28" ht="12.95" customHeight="1" thickBot="1">
      <c r="A176" s="391" t="s">
        <v>611</v>
      </c>
      <c r="B176" s="391"/>
      <c r="C176" s="392">
        <v>12730</v>
      </c>
      <c r="D176" s="392"/>
      <c r="E176" s="235">
        <v>13100</v>
      </c>
      <c r="F176" s="95" t="s">
        <v>690</v>
      </c>
      <c r="G176" s="234">
        <v>270</v>
      </c>
      <c r="H176" s="387" t="s">
        <v>290</v>
      </c>
      <c r="I176" s="388"/>
      <c r="J176" s="86">
        <v>650</v>
      </c>
      <c r="K176" s="101">
        <v>460</v>
      </c>
      <c r="L176" s="101">
        <f t="shared" si="59"/>
        <v>1110</v>
      </c>
      <c r="M176" s="20"/>
      <c r="N176" s="93" t="s">
        <v>547</v>
      </c>
      <c r="O176" s="391" t="s">
        <v>611</v>
      </c>
      <c r="P176" s="391"/>
      <c r="Q176" s="396">
        <f t="shared" si="60"/>
        <v>17185.5</v>
      </c>
      <c r="R176" s="396"/>
      <c r="S176" s="274">
        <f t="shared" si="61"/>
        <v>17701.064999999999</v>
      </c>
      <c r="T176" s="95" t="s">
        <v>690</v>
      </c>
      <c r="U176" s="272">
        <v>270</v>
      </c>
    </row>
    <row r="177" spans="1:21" ht="12" customHeight="1" thickBot="1">
      <c r="A177" s="391" t="s">
        <v>612</v>
      </c>
      <c r="B177" s="391"/>
      <c r="C177" s="392">
        <v>16450</v>
      </c>
      <c r="D177" s="392"/>
      <c r="E177" s="235">
        <v>16970</v>
      </c>
      <c r="F177" s="95" t="s">
        <v>691</v>
      </c>
      <c r="G177" s="234">
        <v>315</v>
      </c>
      <c r="H177" s="330" t="s">
        <v>291</v>
      </c>
      <c r="I177" s="331"/>
      <c r="J177" s="86">
        <v>1275</v>
      </c>
      <c r="K177" s="101">
        <v>540</v>
      </c>
      <c r="L177" s="101">
        <f t="shared" si="59"/>
        <v>1815</v>
      </c>
      <c r="M177" s="20"/>
      <c r="N177" s="93" t="s">
        <v>549</v>
      </c>
      <c r="O177" s="391" t="s">
        <v>612</v>
      </c>
      <c r="P177" s="391"/>
      <c r="Q177" s="396">
        <f t="shared" si="60"/>
        <v>22207.5</v>
      </c>
      <c r="R177" s="396"/>
      <c r="S177" s="274">
        <f t="shared" si="61"/>
        <v>22873.725000000002</v>
      </c>
      <c r="T177" s="95" t="s">
        <v>691</v>
      </c>
      <c r="U177" s="272">
        <v>315</v>
      </c>
    </row>
    <row r="178" spans="1:21" ht="12" customHeight="1" thickBot="1">
      <c r="A178" s="391" t="s">
        <v>613</v>
      </c>
      <c r="B178" s="391"/>
      <c r="C178" s="392">
        <v>20930</v>
      </c>
      <c r="D178" s="392"/>
      <c r="E178" s="235">
        <v>21570</v>
      </c>
      <c r="F178" s="95" t="s">
        <v>692</v>
      </c>
      <c r="G178" s="234">
        <v>410</v>
      </c>
      <c r="H178" s="330" t="s">
        <v>292</v>
      </c>
      <c r="I178" s="331"/>
      <c r="J178" s="86">
        <v>4210</v>
      </c>
      <c r="K178" s="101">
        <v>720</v>
      </c>
      <c r="L178" s="101">
        <f t="shared" si="59"/>
        <v>4930</v>
      </c>
      <c r="M178" s="20"/>
      <c r="N178" s="93" t="s">
        <v>541</v>
      </c>
      <c r="O178" s="391" t="s">
        <v>613</v>
      </c>
      <c r="P178" s="391"/>
      <c r="Q178" s="396">
        <f t="shared" si="60"/>
        <v>28255.500000000004</v>
      </c>
      <c r="R178" s="396"/>
      <c r="S178" s="274">
        <f t="shared" si="61"/>
        <v>29103.165000000005</v>
      </c>
      <c r="T178" s="95" t="s">
        <v>692</v>
      </c>
      <c r="U178" s="272">
        <v>410</v>
      </c>
    </row>
    <row r="179" spans="1:21" ht="15" customHeight="1" thickBot="1">
      <c r="A179" s="391" t="s">
        <v>614</v>
      </c>
      <c r="B179" s="391"/>
      <c r="C179" s="392">
        <v>32000</v>
      </c>
      <c r="D179" s="392"/>
      <c r="E179" s="235">
        <v>33550</v>
      </c>
      <c r="F179" s="95" t="s">
        <v>693</v>
      </c>
      <c r="G179" s="234">
        <v>755</v>
      </c>
      <c r="H179" s="330" t="s">
        <v>293</v>
      </c>
      <c r="I179" s="399"/>
      <c r="J179" s="86">
        <v>9900</v>
      </c>
      <c r="K179" s="101">
        <v>1090</v>
      </c>
      <c r="L179" s="101">
        <f t="shared" si="59"/>
        <v>10990</v>
      </c>
      <c r="M179" s="20"/>
      <c r="N179" s="93" t="s">
        <v>545</v>
      </c>
      <c r="O179" s="391" t="s">
        <v>614</v>
      </c>
      <c r="P179" s="391"/>
      <c r="Q179" s="396">
        <f t="shared" si="60"/>
        <v>43200</v>
      </c>
      <c r="R179" s="396"/>
      <c r="S179" s="274">
        <f t="shared" si="61"/>
        <v>44496</v>
      </c>
      <c r="T179" s="95" t="s">
        <v>693</v>
      </c>
      <c r="U179" s="272">
        <v>755</v>
      </c>
    </row>
    <row r="180" spans="1:21" ht="12" customHeight="1" thickBot="1">
      <c r="A180" s="391" t="s">
        <v>615</v>
      </c>
      <c r="B180" s="391"/>
      <c r="C180" s="392">
        <v>44060</v>
      </c>
      <c r="D180" s="392"/>
      <c r="E180" s="235">
        <v>45990</v>
      </c>
      <c r="F180" s="95" t="s">
        <v>694</v>
      </c>
      <c r="G180" s="234">
        <v>1160</v>
      </c>
      <c r="H180" s="365" t="s">
        <v>675</v>
      </c>
      <c r="I180" s="366"/>
      <c r="J180" s="366"/>
      <c r="K180" s="366"/>
      <c r="L180" s="366"/>
      <c r="M180" s="366"/>
      <c r="N180" s="367"/>
      <c r="O180" s="391" t="s">
        <v>615</v>
      </c>
      <c r="P180" s="391"/>
      <c r="Q180" s="396">
        <f t="shared" si="60"/>
        <v>59481.000000000007</v>
      </c>
      <c r="R180" s="396"/>
      <c r="S180" s="274">
        <f t="shared" si="61"/>
        <v>61265.430000000008</v>
      </c>
      <c r="T180" s="95" t="s">
        <v>694</v>
      </c>
      <c r="U180" s="272">
        <v>1160</v>
      </c>
    </row>
    <row r="181" spans="1:21" ht="15" customHeight="1" thickBot="1">
      <c r="A181" s="391" t="s">
        <v>616</v>
      </c>
      <c r="B181" s="391"/>
      <c r="C181" s="392">
        <v>57930</v>
      </c>
      <c r="D181" s="392"/>
      <c r="E181" s="235">
        <v>60270</v>
      </c>
      <c r="F181" s="95" t="s">
        <v>695</v>
      </c>
      <c r="G181" s="234">
        <v>1660</v>
      </c>
      <c r="H181" s="471" t="s">
        <v>591</v>
      </c>
      <c r="I181" s="472"/>
      <c r="J181" s="473"/>
      <c r="K181" s="87">
        <v>27620</v>
      </c>
      <c r="L181" s="246"/>
      <c r="M181" s="247"/>
      <c r="N181" s="151" t="s">
        <v>746</v>
      </c>
      <c r="O181" s="391" t="s">
        <v>616</v>
      </c>
      <c r="P181" s="391"/>
      <c r="Q181" s="396">
        <f t="shared" si="60"/>
        <v>78205.5</v>
      </c>
      <c r="R181" s="396"/>
      <c r="S181" s="274">
        <f t="shared" si="61"/>
        <v>80551.665000000008</v>
      </c>
      <c r="T181" s="95" t="s">
        <v>695</v>
      </c>
      <c r="U181" s="272">
        <v>1660</v>
      </c>
    </row>
    <row r="182" spans="1:21" ht="11.25" customHeight="1" thickBot="1">
      <c r="A182" s="391" t="s">
        <v>617</v>
      </c>
      <c r="B182" s="391"/>
      <c r="C182" s="392">
        <v>74020</v>
      </c>
      <c r="D182" s="392"/>
      <c r="E182" s="235">
        <v>76740</v>
      </c>
      <c r="F182" s="95" t="s">
        <v>696</v>
      </c>
      <c r="G182" s="94">
        <v>3315</v>
      </c>
      <c r="H182" s="223" t="s">
        <v>592</v>
      </c>
      <c r="I182" s="224"/>
      <c r="J182" s="225"/>
      <c r="K182" s="89">
        <v>30175</v>
      </c>
      <c r="L182" s="216"/>
      <c r="M182" s="217"/>
      <c r="N182" s="152" t="s">
        <v>747</v>
      </c>
      <c r="O182" s="391" t="s">
        <v>617</v>
      </c>
      <c r="P182" s="391"/>
      <c r="Q182" s="396">
        <f t="shared" si="60"/>
        <v>99927</v>
      </c>
      <c r="R182" s="396"/>
      <c r="S182" s="274">
        <f t="shared" si="61"/>
        <v>102924.81</v>
      </c>
      <c r="T182" s="95" t="s">
        <v>696</v>
      </c>
      <c r="U182" s="94">
        <v>3315</v>
      </c>
    </row>
    <row r="183" spans="1:21" ht="12" customHeight="1" thickBot="1">
      <c r="A183" s="391" t="s">
        <v>618</v>
      </c>
      <c r="B183" s="391"/>
      <c r="C183" s="392">
        <v>92120</v>
      </c>
      <c r="D183" s="392"/>
      <c r="E183" s="235">
        <v>95230</v>
      </c>
      <c r="F183" s="95" t="s">
        <v>697</v>
      </c>
      <c r="G183" s="94">
        <v>4805</v>
      </c>
      <c r="H183" s="223" t="s">
        <v>593</v>
      </c>
      <c r="I183" s="224"/>
      <c r="J183" s="225"/>
      <c r="K183" s="89">
        <v>31265</v>
      </c>
      <c r="L183" s="216"/>
      <c r="M183" s="217"/>
      <c r="N183" s="152" t="s">
        <v>748</v>
      </c>
      <c r="O183" s="391" t="s">
        <v>618</v>
      </c>
      <c r="P183" s="391"/>
      <c r="Q183" s="396">
        <f t="shared" si="60"/>
        <v>124362.00000000001</v>
      </c>
      <c r="R183" s="396"/>
      <c r="S183" s="274">
        <f t="shared" si="61"/>
        <v>128092.86000000002</v>
      </c>
      <c r="T183" s="95" t="s">
        <v>697</v>
      </c>
      <c r="U183" s="94">
        <v>4805</v>
      </c>
    </row>
    <row r="184" spans="1:21" ht="12" customHeight="1" thickBot="1">
      <c r="A184" s="391" t="s">
        <v>619</v>
      </c>
      <c r="B184" s="391"/>
      <c r="C184" s="392">
        <v>111600</v>
      </c>
      <c r="D184" s="392"/>
      <c r="E184" s="235">
        <v>115100</v>
      </c>
      <c r="F184" s="95" t="s">
        <v>698</v>
      </c>
      <c r="G184" s="234">
        <v>6625</v>
      </c>
      <c r="H184" s="223" t="s">
        <v>594</v>
      </c>
      <c r="I184" s="224"/>
      <c r="J184" s="225"/>
      <c r="K184" s="89">
        <v>32925</v>
      </c>
      <c r="L184" s="216"/>
      <c r="M184" s="217"/>
      <c r="N184" s="152" t="s">
        <v>749</v>
      </c>
      <c r="O184" s="391" t="s">
        <v>619</v>
      </c>
      <c r="P184" s="391"/>
      <c r="Q184" s="396">
        <f t="shared" si="60"/>
        <v>150660</v>
      </c>
      <c r="R184" s="396"/>
      <c r="S184" s="274">
        <f t="shared" si="61"/>
        <v>155179.80000000002</v>
      </c>
      <c r="T184" s="95" t="s">
        <v>698</v>
      </c>
      <c r="U184" s="272">
        <v>6625</v>
      </c>
    </row>
    <row r="185" spans="1:21" ht="12" customHeight="1" thickBot="1">
      <c r="A185" s="397" t="s">
        <v>620</v>
      </c>
      <c r="B185" s="397"/>
      <c r="C185" s="398">
        <v>132120</v>
      </c>
      <c r="D185" s="398"/>
      <c r="E185" s="215">
        <v>136000</v>
      </c>
      <c r="F185" s="121" t="s">
        <v>699</v>
      </c>
      <c r="G185" s="240">
        <v>9110</v>
      </c>
      <c r="H185" s="223" t="s">
        <v>595</v>
      </c>
      <c r="I185" s="224"/>
      <c r="J185" s="225"/>
      <c r="K185" s="89">
        <v>33855</v>
      </c>
      <c r="L185" s="216"/>
      <c r="M185" s="217"/>
      <c r="N185" s="152" t="s">
        <v>750</v>
      </c>
      <c r="O185" s="397" t="s">
        <v>620</v>
      </c>
      <c r="P185" s="397"/>
      <c r="Q185" s="396">
        <f t="shared" si="60"/>
        <v>178362</v>
      </c>
      <c r="R185" s="396"/>
      <c r="S185" s="274">
        <f t="shared" si="61"/>
        <v>183712.86000000002</v>
      </c>
      <c r="T185" s="121" t="s">
        <v>699</v>
      </c>
      <c r="U185" s="275">
        <v>9110</v>
      </c>
    </row>
    <row r="186" spans="1:21" ht="27.75" customHeight="1" thickBot="1">
      <c r="A186" s="400" t="s">
        <v>762</v>
      </c>
      <c r="B186" s="401"/>
      <c r="C186" s="401"/>
      <c r="D186" s="401"/>
      <c r="E186" s="401"/>
      <c r="F186" s="401"/>
      <c r="G186" s="402"/>
      <c r="H186" s="223" t="s">
        <v>596</v>
      </c>
      <c r="I186" s="224"/>
      <c r="J186" s="225"/>
      <c r="K186" s="89">
        <v>36270</v>
      </c>
      <c r="L186" s="216"/>
      <c r="M186" s="217"/>
      <c r="N186" s="152" t="s">
        <v>751</v>
      </c>
      <c r="O186" s="400" t="s">
        <v>762</v>
      </c>
      <c r="P186" s="401"/>
      <c r="Q186" s="401"/>
      <c r="R186" s="401"/>
      <c r="S186" s="401"/>
      <c r="T186" s="401"/>
      <c r="U186" s="402"/>
    </row>
    <row r="187" spans="1:21" ht="12.95" customHeight="1" thickBot="1">
      <c r="A187" s="395" t="s">
        <v>608</v>
      </c>
      <c r="B187" s="395"/>
      <c r="C187" s="396">
        <v>6890</v>
      </c>
      <c r="D187" s="396"/>
      <c r="E187" s="239">
        <v>7560</v>
      </c>
      <c r="F187" s="122" t="s">
        <v>700</v>
      </c>
      <c r="G187" s="233">
        <v>185</v>
      </c>
      <c r="H187" s="223" t="s">
        <v>597</v>
      </c>
      <c r="I187" s="224"/>
      <c r="J187" s="225"/>
      <c r="K187" s="89">
        <v>37440</v>
      </c>
      <c r="L187" s="216"/>
      <c r="M187" s="217"/>
      <c r="N187" s="152" t="s">
        <v>752</v>
      </c>
      <c r="O187" s="395" t="s">
        <v>608</v>
      </c>
      <c r="P187" s="395"/>
      <c r="Q187" s="396">
        <f>C187*1.35</f>
        <v>9301.5</v>
      </c>
      <c r="R187" s="396"/>
      <c r="S187" s="274">
        <f>Q187*1.03</f>
        <v>9580.5450000000001</v>
      </c>
      <c r="T187" s="122" t="s">
        <v>700</v>
      </c>
      <c r="U187" s="273">
        <v>185</v>
      </c>
    </row>
    <row r="188" spans="1:21" ht="12.95" customHeight="1" thickBot="1">
      <c r="A188" s="391" t="s">
        <v>610</v>
      </c>
      <c r="B188" s="391"/>
      <c r="C188" s="392">
        <v>10280</v>
      </c>
      <c r="D188" s="392"/>
      <c r="E188" s="235">
        <v>11310</v>
      </c>
      <c r="F188" s="95" t="s">
        <v>701</v>
      </c>
      <c r="G188" s="234">
        <v>215</v>
      </c>
      <c r="H188" s="223" t="s">
        <v>598</v>
      </c>
      <c r="I188" s="224"/>
      <c r="J188" s="225"/>
      <c r="K188" s="89">
        <v>39355</v>
      </c>
      <c r="L188" s="216"/>
      <c r="M188" s="217"/>
      <c r="N188" s="152" t="s">
        <v>753</v>
      </c>
      <c r="O188" s="391" t="s">
        <v>610</v>
      </c>
      <c r="P188" s="391"/>
      <c r="Q188" s="396">
        <f t="shared" ref="Q188:Q193" si="62">C188*1.35</f>
        <v>13878.000000000002</v>
      </c>
      <c r="R188" s="396"/>
      <c r="S188" s="274">
        <f t="shared" ref="S188:S193" si="63">Q188*1.03</f>
        <v>14294.340000000002</v>
      </c>
      <c r="T188" s="95" t="s">
        <v>701</v>
      </c>
      <c r="U188" s="272">
        <v>215</v>
      </c>
    </row>
    <row r="189" spans="1:21" ht="12.95" customHeight="1" thickBot="1">
      <c r="A189" s="391" t="s">
        <v>611</v>
      </c>
      <c r="B189" s="391"/>
      <c r="C189" s="392">
        <v>13920</v>
      </c>
      <c r="D189" s="392"/>
      <c r="E189" s="235">
        <v>15140</v>
      </c>
      <c r="F189" s="95" t="s">
        <v>702</v>
      </c>
      <c r="G189" s="234">
        <v>255</v>
      </c>
      <c r="H189" s="223" t="s">
        <v>599</v>
      </c>
      <c r="I189" s="224"/>
      <c r="J189" s="225"/>
      <c r="K189" s="89">
        <v>42390</v>
      </c>
      <c r="L189" s="216"/>
      <c r="M189" s="217"/>
      <c r="N189" s="152" t="s">
        <v>754</v>
      </c>
      <c r="O189" s="391" t="s">
        <v>611</v>
      </c>
      <c r="P189" s="391"/>
      <c r="Q189" s="396">
        <f t="shared" si="62"/>
        <v>18792</v>
      </c>
      <c r="R189" s="396"/>
      <c r="S189" s="274">
        <f t="shared" si="63"/>
        <v>19355.760000000002</v>
      </c>
      <c r="T189" s="95" t="s">
        <v>702</v>
      </c>
      <c r="U189" s="272">
        <v>255</v>
      </c>
    </row>
    <row r="190" spans="1:21" ht="12.75" customHeight="1" thickBot="1">
      <c r="A190" s="391" t="s">
        <v>612</v>
      </c>
      <c r="B190" s="391"/>
      <c r="C190" s="392">
        <v>18320</v>
      </c>
      <c r="D190" s="392"/>
      <c r="E190" s="235">
        <v>19740</v>
      </c>
      <c r="F190" s="95" t="s">
        <v>703</v>
      </c>
      <c r="G190" s="234">
        <v>310</v>
      </c>
      <c r="H190" s="223" t="s">
        <v>600</v>
      </c>
      <c r="I190" s="224"/>
      <c r="J190" s="225"/>
      <c r="K190" s="82">
        <v>43190</v>
      </c>
      <c r="L190" s="216"/>
      <c r="M190" s="217"/>
      <c r="N190" s="153" t="s">
        <v>755</v>
      </c>
      <c r="O190" s="391" t="s">
        <v>612</v>
      </c>
      <c r="P190" s="391"/>
      <c r="Q190" s="396">
        <f t="shared" si="62"/>
        <v>24732</v>
      </c>
      <c r="R190" s="396"/>
      <c r="S190" s="274">
        <f t="shared" si="63"/>
        <v>25473.96</v>
      </c>
      <c r="T190" s="95" t="s">
        <v>703</v>
      </c>
      <c r="U190" s="272">
        <v>310</v>
      </c>
    </row>
    <row r="191" spans="1:21" ht="12.75" customHeight="1" thickBot="1">
      <c r="A191" s="391" t="s">
        <v>613</v>
      </c>
      <c r="B191" s="391"/>
      <c r="C191" s="392">
        <v>23560</v>
      </c>
      <c r="D191" s="392"/>
      <c r="E191" s="235">
        <v>25140</v>
      </c>
      <c r="F191" s="95" t="s">
        <v>704</v>
      </c>
      <c r="G191" s="234">
        <v>495</v>
      </c>
      <c r="H191" s="365" t="s">
        <v>758</v>
      </c>
      <c r="I191" s="474"/>
      <c r="J191" s="474"/>
      <c r="K191" s="474"/>
      <c r="L191" s="474"/>
      <c r="M191" s="474"/>
      <c r="N191" s="475"/>
      <c r="O191" s="391" t="s">
        <v>613</v>
      </c>
      <c r="P191" s="391"/>
      <c r="Q191" s="396">
        <f t="shared" si="62"/>
        <v>31806.000000000004</v>
      </c>
      <c r="R191" s="396"/>
      <c r="S191" s="274">
        <f t="shared" si="63"/>
        <v>32760.180000000004</v>
      </c>
      <c r="T191" s="95" t="s">
        <v>704</v>
      </c>
      <c r="U191" s="272">
        <v>495</v>
      </c>
    </row>
    <row r="192" spans="1:21" ht="12.95" customHeight="1" thickBot="1">
      <c r="A192" s="391" t="s">
        <v>614</v>
      </c>
      <c r="B192" s="391"/>
      <c r="C192" s="392">
        <v>38700</v>
      </c>
      <c r="D192" s="392"/>
      <c r="E192" s="235">
        <v>39750</v>
      </c>
      <c r="F192" s="95" t="s">
        <v>705</v>
      </c>
      <c r="G192" s="234">
        <v>755</v>
      </c>
      <c r="H192" s="471" t="s">
        <v>677</v>
      </c>
      <c r="I192" s="472"/>
      <c r="J192" s="473"/>
      <c r="K192" s="87">
        <v>6620</v>
      </c>
      <c r="L192" s="246"/>
      <c r="M192" s="247"/>
      <c r="N192" s="189">
        <v>70</v>
      </c>
      <c r="O192" s="391" t="s">
        <v>614</v>
      </c>
      <c r="P192" s="391"/>
      <c r="Q192" s="396">
        <f t="shared" si="62"/>
        <v>52245</v>
      </c>
      <c r="R192" s="396"/>
      <c r="S192" s="274">
        <f t="shared" si="63"/>
        <v>53812.35</v>
      </c>
      <c r="T192" s="95" t="s">
        <v>705</v>
      </c>
      <c r="U192" s="272">
        <v>755</v>
      </c>
    </row>
    <row r="193" spans="1:21" ht="12.95" customHeight="1" thickBot="1">
      <c r="A193" s="391" t="s">
        <v>615</v>
      </c>
      <c r="B193" s="391"/>
      <c r="C193" s="392">
        <v>52970</v>
      </c>
      <c r="D193" s="392"/>
      <c r="E193" s="235">
        <v>54350</v>
      </c>
      <c r="F193" s="95" t="s">
        <v>706</v>
      </c>
      <c r="G193" s="234">
        <v>1160</v>
      </c>
      <c r="H193" s="406" t="s">
        <v>678</v>
      </c>
      <c r="I193" s="407"/>
      <c r="J193" s="408"/>
      <c r="K193" s="89">
        <v>6775</v>
      </c>
      <c r="L193" s="216"/>
      <c r="M193" s="217"/>
      <c r="N193" s="190">
        <v>75</v>
      </c>
      <c r="O193" s="391" t="s">
        <v>615</v>
      </c>
      <c r="P193" s="391"/>
      <c r="Q193" s="396">
        <f t="shared" si="62"/>
        <v>71509.5</v>
      </c>
      <c r="R193" s="396"/>
      <c r="S193" s="274">
        <f t="shared" si="63"/>
        <v>73654.785000000003</v>
      </c>
      <c r="T193" s="95" t="s">
        <v>706</v>
      </c>
      <c r="U193" s="272">
        <v>1160</v>
      </c>
    </row>
    <row r="194" spans="1:21" ht="16.5" customHeight="1">
      <c r="A194" s="476" t="s">
        <v>763</v>
      </c>
      <c r="B194" s="477"/>
      <c r="C194" s="477"/>
      <c r="D194" s="477"/>
      <c r="E194" s="477"/>
      <c r="F194" s="477"/>
      <c r="G194" s="478"/>
      <c r="H194" s="406" t="s">
        <v>676</v>
      </c>
      <c r="I194" s="407"/>
      <c r="J194" s="408"/>
      <c r="K194" s="89">
        <v>7085</v>
      </c>
      <c r="L194" s="216"/>
      <c r="M194" s="217"/>
      <c r="N194" s="190">
        <v>80</v>
      </c>
      <c r="O194" s="476" t="s">
        <v>763</v>
      </c>
      <c r="P194" s="477"/>
      <c r="Q194" s="477"/>
      <c r="R194" s="477"/>
      <c r="S194" s="477"/>
      <c r="T194" s="477"/>
      <c r="U194" s="478"/>
    </row>
    <row r="195" spans="1:21" ht="12.95" customHeight="1" thickBot="1">
      <c r="A195" s="479"/>
      <c r="B195" s="480"/>
      <c r="C195" s="480"/>
      <c r="D195" s="480"/>
      <c r="E195" s="480"/>
      <c r="F195" s="480"/>
      <c r="G195" s="481"/>
      <c r="H195" s="406" t="s">
        <v>591</v>
      </c>
      <c r="I195" s="407"/>
      <c r="J195" s="408"/>
      <c r="K195" s="89">
        <v>7485</v>
      </c>
      <c r="L195" s="216"/>
      <c r="M195" s="217"/>
      <c r="N195" s="190">
        <v>85</v>
      </c>
      <c r="O195" s="479"/>
      <c r="P195" s="480"/>
      <c r="Q195" s="480"/>
      <c r="R195" s="480"/>
      <c r="S195" s="480"/>
      <c r="T195" s="480"/>
      <c r="U195" s="481"/>
    </row>
    <row r="196" spans="1:21" ht="12.95" customHeight="1" thickBot="1">
      <c r="A196" s="395" t="s">
        <v>616</v>
      </c>
      <c r="B196" s="395"/>
      <c r="C196" s="396">
        <v>73880</v>
      </c>
      <c r="D196" s="396"/>
      <c r="E196" s="239">
        <v>76220</v>
      </c>
      <c r="F196" s="95" t="s">
        <v>695</v>
      </c>
      <c r="G196" s="233"/>
      <c r="H196" s="406" t="s">
        <v>592</v>
      </c>
      <c r="I196" s="407"/>
      <c r="J196" s="408"/>
      <c r="K196" s="89">
        <v>7755</v>
      </c>
      <c r="L196" s="216"/>
      <c r="M196" s="217"/>
      <c r="N196" s="190">
        <v>90</v>
      </c>
      <c r="O196" s="395" t="s">
        <v>616</v>
      </c>
      <c r="P196" s="395"/>
      <c r="Q196" s="396">
        <f>C196*1.35</f>
        <v>99738</v>
      </c>
      <c r="R196" s="396"/>
      <c r="S196" s="274">
        <f>Q196*1.03</f>
        <v>102730.14</v>
      </c>
      <c r="T196" s="95" t="s">
        <v>695</v>
      </c>
      <c r="U196" s="273"/>
    </row>
    <row r="197" spans="1:21" ht="13.5" customHeight="1" thickBot="1">
      <c r="A197" s="391" t="s">
        <v>617</v>
      </c>
      <c r="B197" s="391"/>
      <c r="C197" s="392">
        <v>101300</v>
      </c>
      <c r="D197" s="392"/>
      <c r="E197" s="235">
        <v>104020</v>
      </c>
      <c r="F197" s="95" t="s">
        <v>696</v>
      </c>
      <c r="G197" s="94"/>
      <c r="H197" s="406" t="s">
        <v>593</v>
      </c>
      <c r="I197" s="407"/>
      <c r="J197" s="408"/>
      <c r="K197" s="89">
        <v>8295</v>
      </c>
      <c r="L197" s="216"/>
      <c r="M197" s="217"/>
      <c r="N197" s="192">
        <v>94</v>
      </c>
      <c r="O197" s="391" t="s">
        <v>617</v>
      </c>
      <c r="P197" s="391"/>
      <c r="Q197" s="396">
        <f t="shared" ref="Q197:Q200" si="64">C197*1.35</f>
        <v>136755</v>
      </c>
      <c r="R197" s="396"/>
      <c r="S197" s="274">
        <f t="shared" ref="S197:S200" si="65">Q197*1.03</f>
        <v>140857.65</v>
      </c>
      <c r="T197" s="95" t="s">
        <v>696</v>
      </c>
      <c r="U197" s="94"/>
    </row>
    <row r="198" spans="1:21" ht="12.95" customHeight="1" thickBot="1">
      <c r="A198" s="391" t="s">
        <v>618</v>
      </c>
      <c r="B198" s="391"/>
      <c r="C198" s="392">
        <v>126140</v>
      </c>
      <c r="D198" s="392"/>
      <c r="E198" s="235">
        <v>129250</v>
      </c>
      <c r="F198" s="95" t="s">
        <v>697</v>
      </c>
      <c r="G198" s="94"/>
      <c r="H198" s="406" t="s">
        <v>594</v>
      </c>
      <c r="I198" s="407"/>
      <c r="J198" s="408"/>
      <c r="K198" s="89">
        <v>8920</v>
      </c>
      <c r="L198" s="216"/>
      <c r="M198" s="217"/>
      <c r="N198" s="190">
        <v>99</v>
      </c>
      <c r="O198" s="391" t="s">
        <v>618</v>
      </c>
      <c r="P198" s="391"/>
      <c r="Q198" s="396">
        <f t="shared" si="64"/>
        <v>170289</v>
      </c>
      <c r="R198" s="396"/>
      <c r="S198" s="274">
        <f t="shared" si="65"/>
        <v>175397.67</v>
      </c>
      <c r="T198" s="95" t="s">
        <v>697</v>
      </c>
      <c r="U198" s="94"/>
    </row>
    <row r="199" spans="1:21" ht="12.95" customHeight="1" thickBot="1">
      <c r="A199" s="391" t="s">
        <v>619</v>
      </c>
      <c r="B199" s="391"/>
      <c r="C199" s="392">
        <v>143190</v>
      </c>
      <c r="D199" s="392"/>
      <c r="E199" s="235">
        <v>146710</v>
      </c>
      <c r="F199" s="95" t="s">
        <v>698</v>
      </c>
      <c r="G199" s="234"/>
      <c r="H199" s="406" t="s">
        <v>595</v>
      </c>
      <c r="I199" s="407"/>
      <c r="J199" s="408"/>
      <c r="K199" s="89">
        <v>9095</v>
      </c>
      <c r="L199" s="216"/>
      <c r="M199" s="217"/>
      <c r="N199" s="190">
        <v>104</v>
      </c>
      <c r="O199" s="391" t="s">
        <v>619</v>
      </c>
      <c r="P199" s="391"/>
      <c r="Q199" s="396">
        <f t="shared" si="64"/>
        <v>193306.5</v>
      </c>
      <c r="R199" s="396"/>
      <c r="S199" s="274">
        <f t="shared" si="65"/>
        <v>199105.69500000001</v>
      </c>
      <c r="T199" s="95" t="s">
        <v>698</v>
      </c>
      <c r="U199" s="272"/>
    </row>
    <row r="200" spans="1:21" ht="12.75" customHeight="1" thickBot="1">
      <c r="A200" s="391" t="s">
        <v>620</v>
      </c>
      <c r="B200" s="391"/>
      <c r="C200" s="392">
        <v>167520</v>
      </c>
      <c r="D200" s="392"/>
      <c r="E200" s="235">
        <v>171390</v>
      </c>
      <c r="F200" s="95" t="s">
        <v>699</v>
      </c>
      <c r="G200" s="234"/>
      <c r="H200" s="406" t="s">
        <v>596</v>
      </c>
      <c r="I200" s="407"/>
      <c r="J200" s="408"/>
      <c r="K200" s="89">
        <v>9495</v>
      </c>
      <c r="L200" s="216"/>
      <c r="M200" s="217"/>
      <c r="N200" s="190">
        <v>108</v>
      </c>
      <c r="O200" s="391" t="s">
        <v>620</v>
      </c>
      <c r="P200" s="391"/>
      <c r="Q200" s="396">
        <f t="shared" si="64"/>
        <v>226152.00000000003</v>
      </c>
      <c r="R200" s="396"/>
      <c r="S200" s="274">
        <f t="shared" si="65"/>
        <v>232936.56000000003</v>
      </c>
      <c r="T200" s="95" t="s">
        <v>699</v>
      </c>
      <c r="U200" s="272"/>
    </row>
    <row r="201" spans="1:21" ht="13.5" customHeight="1" thickBot="1">
      <c r="A201" s="313" t="s">
        <v>279</v>
      </c>
      <c r="B201" s="353"/>
      <c r="C201" s="353"/>
      <c r="D201" s="353"/>
      <c r="E201" s="353"/>
      <c r="F201" s="353"/>
      <c r="G201" s="354"/>
      <c r="H201" s="406" t="s">
        <v>597</v>
      </c>
      <c r="I201" s="407"/>
      <c r="J201" s="408"/>
      <c r="K201" s="82">
        <v>9885</v>
      </c>
      <c r="L201" s="216"/>
      <c r="M201" s="217"/>
      <c r="N201" s="193">
        <v>114</v>
      </c>
      <c r="O201" s="313" t="s">
        <v>279</v>
      </c>
      <c r="P201" s="353"/>
      <c r="Q201" s="353"/>
      <c r="R201" s="353"/>
      <c r="S201" s="353"/>
      <c r="T201" s="353"/>
      <c r="U201" s="354"/>
    </row>
    <row r="202" spans="1:21" ht="13.5" customHeight="1" thickBot="1">
      <c r="A202" s="248" t="s">
        <v>624</v>
      </c>
      <c r="B202" s="147">
        <v>2875</v>
      </c>
      <c r="C202" s="99"/>
      <c r="D202" s="100">
        <v>2900</v>
      </c>
      <c r="E202" s="465"/>
      <c r="F202" s="466"/>
      <c r="G202" s="102" t="s">
        <v>630</v>
      </c>
      <c r="H202" s="406" t="s">
        <v>679</v>
      </c>
      <c r="I202" s="407"/>
      <c r="J202" s="408"/>
      <c r="K202" s="146">
        <v>10670</v>
      </c>
      <c r="L202" s="216"/>
      <c r="M202" s="217"/>
      <c r="N202" s="194">
        <v>125</v>
      </c>
      <c r="O202" s="248" t="s">
        <v>624</v>
      </c>
      <c r="P202" s="147">
        <v>2875</v>
      </c>
      <c r="Q202" s="99"/>
      <c r="R202" s="100">
        <f>D202*1.35</f>
        <v>3915.0000000000005</v>
      </c>
      <c r="S202" s="465"/>
      <c r="T202" s="466"/>
      <c r="U202" s="102" t="s">
        <v>630</v>
      </c>
    </row>
    <row r="203" spans="1:21" ht="13.5" customHeight="1" thickBot="1">
      <c r="A203" s="244" t="s">
        <v>625</v>
      </c>
      <c r="B203" s="148">
        <v>3170</v>
      </c>
      <c r="C203" s="66"/>
      <c r="D203" s="50">
        <v>3200</v>
      </c>
      <c r="E203" s="350"/>
      <c r="F203" s="467"/>
      <c r="G203" s="103" t="s">
        <v>631</v>
      </c>
      <c r="H203" s="406" t="s">
        <v>744</v>
      </c>
      <c r="I203" s="407"/>
      <c r="J203" s="408"/>
      <c r="K203" s="195">
        <v>10900</v>
      </c>
      <c r="L203" s="216"/>
      <c r="M203" s="217"/>
      <c r="N203" s="194">
        <v>140</v>
      </c>
      <c r="O203" s="244" t="s">
        <v>625</v>
      </c>
      <c r="P203" s="148">
        <v>3170</v>
      </c>
      <c r="Q203" s="66"/>
      <c r="R203" s="100">
        <f t="shared" ref="R203:R213" si="66">D203*1.35</f>
        <v>4320</v>
      </c>
      <c r="S203" s="350"/>
      <c r="T203" s="467"/>
      <c r="U203" s="103" t="s">
        <v>631</v>
      </c>
    </row>
    <row r="204" spans="1:21" ht="13.5" customHeight="1" thickBot="1">
      <c r="A204" s="244" t="s">
        <v>626</v>
      </c>
      <c r="B204" s="148">
        <v>3500</v>
      </c>
      <c r="C204" s="66"/>
      <c r="D204" s="50">
        <v>3500</v>
      </c>
      <c r="E204" s="350"/>
      <c r="F204" s="467"/>
      <c r="G204" s="103" t="s">
        <v>632</v>
      </c>
      <c r="H204" s="482" t="s">
        <v>745</v>
      </c>
      <c r="I204" s="483"/>
      <c r="J204" s="484"/>
      <c r="K204" s="191">
        <v>11180</v>
      </c>
      <c r="L204" s="216"/>
      <c r="M204" s="217"/>
      <c r="N204" s="109">
        <v>180</v>
      </c>
      <c r="O204" s="244" t="s">
        <v>626</v>
      </c>
      <c r="P204" s="148">
        <v>3500</v>
      </c>
      <c r="Q204" s="66"/>
      <c r="R204" s="100">
        <f t="shared" si="66"/>
        <v>4725</v>
      </c>
      <c r="S204" s="350"/>
      <c r="T204" s="467"/>
      <c r="U204" s="103" t="s">
        <v>632</v>
      </c>
    </row>
    <row r="205" spans="1:21" ht="15" customHeight="1" thickBot="1">
      <c r="A205" s="8" t="s">
        <v>152</v>
      </c>
      <c r="B205" s="148">
        <v>3700</v>
      </c>
      <c r="C205" s="66"/>
      <c r="D205" s="50">
        <v>3800</v>
      </c>
      <c r="E205" s="350"/>
      <c r="F205" s="467"/>
      <c r="G205" s="23" t="s">
        <v>633</v>
      </c>
      <c r="H205" s="485" t="s">
        <v>759</v>
      </c>
      <c r="I205" s="486"/>
      <c r="J205" s="486"/>
      <c r="K205" s="486"/>
      <c r="L205" s="486"/>
      <c r="M205" s="486"/>
      <c r="N205" s="487"/>
      <c r="O205" s="8" t="s">
        <v>152</v>
      </c>
      <c r="P205" s="148">
        <v>3700</v>
      </c>
      <c r="Q205" s="66"/>
      <c r="R205" s="100">
        <f t="shared" si="66"/>
        <v>5130</v>
      </c>
      <c r="S205" s="350"/>
      <c r="T205" s="467"/>
      <c r="U205" s="23" t="s">
        <v>633</v>
      </c>
    </row>
    <row r="206" spans="1:21" ht="10.5" customHeight="1" thickBot="1">
      <c r="A206" s="244" t="s">
        <v>629</v>
      </c>
      <c r="B206" s="148">
        <v>4500</v>
      </c>
      <c r="C206" s="66"/>
      <c r="D206" s="50">
        <v>4700</v>
      </c>
      <c r="E206" s="350"/>
      <c r="F206" s="467"/>
      <c r="G206" s="23" t="s">
        <v>634</v>
      </c>
      <c r="H206" s="488"/>
      <c r="I206" s="489"/>
      <c r="J206" s="489"/>
      <c r="K206" s="489"/>
      <c r="L206" s="489"/>
      <c r="M206" s="489"/>
      <c r="N206" s="490"/>
      <c r="O206" s="244" t="s">
        <v>629</v>
      </c>
      <c r="P206" s="148">
        <v>4500</v>
      </c>
      <c r="Q206" s="66"/>
      <c r="R206" s="100">
        <f t="shared" si="66"/>
        <v>6345</v>
      </c>
      <c r="S206" s="350"/>
      <c r="T206" s="467"/>
      <c r="U206" s="23" t="s">
        <v>634</v>
      </c>
    </row>
    <row r="207" spans="1:21" ht="11.25" customHeight="1" thickBot="1">
      <c r="A207" s="8" t="s">
        <v>153</v>
      </c>
      <c r="B207" s="148">
        <v>4900</v>
      </c>
      <c r="C207" s="66"/>
      <c r="D207" s="50">
        <v>5000</v>
      </c>
      <c r="E207" s="350"/>
      <c r="F207" s="467"/>
      <c r="G207" s="23" t="s">
        <v>635</v>
      </c>
      <c r="H207" s="141" t="s">
        <v>556</v>
      </c>
      <c r="I207" s="142"/>
      <c r="J207" s="143"/>
      <c r="K207" s="87">
        <v>5765</v>
      </c>
      <c r="L207" s="226"/>
      <c r="M207" s="227"/>
      <c r="N207" s="33" t="s">
        <v>557</v>
      </c>
      <c r="O207" s="8" t="s">
        <v>153</v>
      </c>
      <c r="P207" s="148">
        <v>4900</v>
      </c>
      <c r="Q207" s="66"/>
      <c r="R207" s="100">
        <f t="shared" si="66"/>
        <v>6750</v>
      </c>
      <c r="S207" s="350"/>
      <c r="T207" s="467"/>
      <c r="U207" s="23" t="s">
        <v>635</v>
      </c>
    </row>
    <row r="208" spans="1:21" ht="12.75" customHeight="1" thickBot="1">
      <c r="A208" s="8" t="s">
        <v>154</v>
      </c>
      <c r="B208" s="148">
        <v>6600</v>
      </c>
      <c r="C208" s="66"/>
      <c r="D208" s="50">
        <v>6700</v>
      </c>
      <c r="E208" s="350"/>
      <c r="F208" s="467"/>
      <c r="G208" s="23" t="s">
        <v>575</v>
      </c>
      <c r="H208" s="138" t="s">
        <v>567</v>
      </c>
      <c r="I208" s="139"/>
      <c r="J208" s="140"/>
      <c r="K208" s="88">
        <v>7365</v>
      </c>
      <c r="L208" s="228"/>
      <c r="M208" s="229"/>
      <c r="N208" s="35" t="s">
        <v>568</v>
      </c>
      <c r="O208" s="8" t="s">
        <v>154</v>
      </c>
      <c r="P208" s="148">
        <v>6600</v>
      </c>
      <c r="Q208" s="66"/>
      <c r="R208" s="100">
        <f t="shared" si="66"/>
        <v>9045</v>
      </c>
      <c r="S208" s="350"/>
      <c r="T208" s="467"/>
      <c r="U208" s="23" t="s">
        <v>575</v>
      </c>
    </row>
    <row r="209" spans="1:21" ht="11.25" customHeight="1" thickBot="1">
      <c r="A209" s="244" t="s">
        <v>260</v>
      </c>
      <c r="B209" s="148">
        <v>8300</v>
      </c>
      <c r="C209" s="66"/>
      <c r="D209" s="50">
        <v>8500</v>
      </c>
      <c r="E209" s="350"/>
      <c r="F209" s="467"/>
      <c r="G209" s="23" t="s">
        <v>636</v>
      </c>
      <c r="H209" s="138" t="s">
        <v>551</v>
      </c>
      <c r="I209" s="139"/>
      <c r="J209" s="140"/>
      <c r="K209" s="89">
        <v>8820</v>
      </c>
      <c r="L209" s="228"/>
      <c r="M209" s="229"/>
      <c r="N209" s="35" t="s">
        <v>558</v>
      </c>
      <c r="O209" s="244" t="s">
        <v>260</v>
      </c>
      <c r="P209" s="148">
        <v>8300</v>
      </c>
      <c r="Q209" s="66"/>
      <c r="R209" s="100">
        <f t="shared" si="66"/>
        <v>11475</v>
      </c>
      <c r="S209" s="350"/>
      <c r="T209" s="467"/>
      <c r="U209" s="23" t="s">
        <v>636</v>
      </c>
    </row>
    <row r="210" spans="1:21" ht="11.25" customHeight="1" thickBot="1">
      <c r="A210" s="244" t="s">
        <v>155</v>
      </c>
      <c r="B210" s="148">
        <v>8800</v>
      </c>
      <c r="C210" s="66"/>
      <c r="D210" s="50">
        <v>9600</v>
      </c>
      <c r="E210" s="350"/>
      <c r="F210" s="467"/>
      <c r="G210" s="23" t="s">
        <v>637</v>
      </c>
      <c r="H210" s="138" t="s">
        <v>552</v>
      </c>
      <c r="I210" s="139"/>
      <c r="J210" s="140"/>
      <c r="K210" s="89">
        <v>12445</v>
      </c>
      <c r="L210" s="228"/>
      <c r="M210" s="229"/>
      <c r="N210" s="34" t="s">
        <v>559</v>
      </c>
      <c r="O210" s="244" t="s">
        <v>155</v>
      </c>
      <c r="P210" s="148">
        <v>8800</v>
      </c>
      <c r="Q210" s="66"/>
      <c r="R210" s="100">
        <f t="shared" si="66"/>
        <v>12960</v>
      </c>
      <c r="S210" s="350"/>
      <c r="T210" s="467"/>
      <c r="U210" s="23" t="s">
        <v>637</v>
      </c>
    </row>
    <row r="211" spans="1:21" ht="11.25" customHeight="1" thickBot="1">
      <c r="A211" s="244" t="s">
        <v>259</v>
      </c>
      <c r="B211" s="148">
        <v>15150</v>
      </c>
      <c r="C211" s="66"/>
      <c r="D211" s="50">
        <v>16500</v>
      </c>
      <c r="E211" s="350"/>
      <c r="F211" s="467"/>
      <c r="G211" s="24" t="s">
        <v>497</v>
      </c>
      <c r="H211" s="138" t="s">
        <v>553</v>
      </c>
      <c r="I211" s="139"/>
      <c r="J211" s="140"/>
      <c r="K211" s="89">
        <v>17660</v>
      </c>
      <c r="L211" s="228"/>
      <c r="M211" s="229"/>
      <c r="N211" s="34" t="s">
        <v>560</v>
      </c>
      <c r="O211" s="244" t="s">
        <v>259</v>
      </c>
      <c r="P211" s="148">
        <v>15150</v>
      </c>
      <c r="Q211" s="66"/>
      <c r="R211" s="100">
        <f t="shared" si="66"/>
        <v>22275</v>
      </c>
      <c r="S211" s="350"/>
      <c r="T211" s="467"/>
      <c r="U211" s="24" t="s">
        <v>497</v>
      </c>
    </row>
    <row r="212" spans="1:21" ht="13.5" customHeight="1" thickBot="1">
      <c r="A212" s="244" t="s">
        <v>627</v>
      </c>
      <c r="B212" s="148">
        <v>31930</v>
      </c>
      <c r="C212" s="66"/>
      <c r="D212" s="50">
        <v>34400</v>
      </c>
      <c r="E212" s="350"/>
      <c r="F212" s="467"/>
      <c r="G212" s="24" t="s">
        <v>638</v>
      </c>
      <c r="H212" s="138" t="s">
        <v>554</v>
      </c>
      <c r="I212" s="139"/>
      <c r="J212" s="140"/>
      <c r="K212" s="89">
        <v>30470</v>
      </c>
      <c r="L212" s="228"/>
      <c r="M212" s="229"/>
      <c r="N212" s="55" t="s">
        <v>561</v>
      </c>
      <c r="O212" s="244" t="s">
        <v>627</v>
      </c>
      <c r="P212" s="148">
        <v>31930</v>
      </c>
      <c r="Q212" s="66"/>
      <c r="R212" s="100">
        <f t="shared" si="66"/>
        <v>46440</v>
      </c>
      <c r="S212" s="350"/>
      <c r="T212" s="467"/>
      <c r="U212" s="24" t="s">
        <v>638</v>
      </c>
    </row>
    <row r="213" spans="1:21" ht="14.25" customHeight="1" thickBot="1">
      <c r="A213" s="244" t="s">
        <v>628</v>
      </c>
      <c r="B213" s="148">
        <v>49560</v>
      </c>
      <c r="C213" s="66"/>
      <c r="D213" s="50">
        <v>49800</v>
      </c>
      <c r="E213" s="493"/>
      <c r="F213" s="494"/>
      <c r="G213" s="26" t="s">
        <v>639</v>
      </c>
      <c r="H213" s="138" t="s">
        <v>555</v>
      </c>
      <c r="I213" s="139"/>
      <c r="J213" s="140"/>
      <c r="K213" s="89">
        <v>35890</v>
      </c>
      <c r="L213" s="228"/>
      <c r="M213" s="229"/>
      <c r="N213" s="55" t="s">
        <v>562</v>
      </c>
      <c r="O213" s="244" t="s">
        <v>628</v>
      </c>
      <c r="P213" s="148">
        <v>49560</v>
      </c>
      <c r="Q213" s="66"/>
      <c r="R213" s="100">
        <f t="shared" si="66"/>
        <v>67230</v>
      </c>
      <c r="S213" s="493"/>
      <c r="T213" s="494"/>
      <c r="U213" s="26" t="s">
        <v>639</v>
      </c>
    </row>
    <row r="214" spans="1:21" ht="13.5" customHeight="1" thickBot="1">
      <c r="A214" s="313" t="s">
        <v>576</v>
      </c>
      <c r="B214" s="353"/>
      <c r="C214" s="353"/>
      <c r="D214" s="353"/>
      <c r="E214" s="353"/>
      <c r="F214" s="353"/>
      <c r="G214" s="354"/>
      <c r="H214" s="236" t="s">
        <v>606</v>
      </c>
      <c r="I214" s="237"/>
      <c r="J214" s="238"/>
      <c r="K214" s="198" t="s">
        <v>571</v>
      </c>
      <c r="L214" s="230"/>
      <c r="M214" s="231"/>
      <c r="N214" s="36"/>
      <c r="O214" s="313" t="s">
        <v>576</v>
      </c>
      <c r="P214" s="353"/>
      <c r="Q214" s="353"/>
      <c r="R214" s="353"/>
      <c r="S214" s="353"/>
      <c r="T214" s="353"/>
      <c r="U214" s="354"/>
    </row>
    <row r="215" spans="1:21" ht="10.5" customHeight="1" thickBot="1">
      <c r="A215" s="27" t="s">
        <v>572</v>
      </c>
      <c r="B215" s="81"/>
      <c r="C215" s="263"/>
      <c r="D215" s="45">
        <v>8290</v>
      </c>
      <c r="E215" s="465"/>
      <c r="F215" s="466"/>
      <c r="G215" s="22"/>
      <c r="H215" s="485" t="s">
        <v>764</v>
      </c>
      <c r="I215" s="486"/>
      <c r="J215" s="486"/>
      <c r="K215" s="486"/>
      <c r="L215" s="486"/>
      <c r="M215" s="486"/>
      <c r="N215" s="487"/>
      <c r="O215" s="27" t="s">
        <v>572</v>
      </c>
      <c r="P215" s="81"/>
      <c r="Q215" s="263"/>
      <c r="R215" s="45">
        <f>D215*1.35</f>
        <v>11191.5</v>
      </c>
      <c r="S215" s="465"/>
      <c r="T215" s="466"/>
      <c r="U215" s="22"/>
    </row>
    <row r="216" spans="1:21" ht="11.25" customHeight="1" thickBot="1">
      <c r="A216" s="3" t="s">
        <v>573</v>
      </c>
      <c r="B216" s="83"/>
      <c r="C216" s="264"/>
      <c r="D216" s="47">
        <v>12360</v>
      </c>
      <c r="E216" s="350"/>
      <c r="F216" s="467"/>
      <c r="G216" s="24"/>
      <c r="H216" s="488"/>
      <c r="I216" s="489"/>
      <c r="J216" s="489"/>
      <c r="K216" s="489"/>
      <c r="L216" s="489"/>
      <c r="M216" s="489"/>
      <c r="N216" s="490"/>
      <c r="O216" s="3" t="s">
        <v>573</v>
      </c>
      <c r="P216" s="83"/>
      <c r="Q216" s="264"/>
      <c r="R216" s="45">
        <f t="shared" ref="R216:R219" si="67">D216*1.35</f>
        <v>16686</v>
      </c>
      <c r="S216" s="350"/>
      <c r="T216" s="467"/>
      <c r="U216" s="24"/>
    </row>
    <row r="217" spans="1:21" ht="11.25" customHeight="1" thickBot="1">
      <c r="A217" s="3" t="s">
        <v>574</v>
      </c>
      <c r="B217" s="83"/>
      <c r="C217" s="264"/>
      <c r="D217" s="47">
        <v>14670</v>
      </c>
      <c r="E217" s="350"/>
      <c r="F217" s="467"/>
      <c r="G217" s="23"/>
      <c r="H217" s="141" t="s">
        <v>556</v>
      </c>
      <c r="I217" s="142"/>
      <c r="J217" s="143"/>
      <c r="K217" s="87">
        <v>1800</v>
      </c>
      <c r="L217" s="226"/>
      <c r="M217" s="227"/>
      <c r="N217" s="221" t="s">
        <v>765</v>
      </c>
      <c r="O217" s="3" t="s">
        <v>574</v>
      </c>
      <c r="P217" s="83"/>
      <c r="Q217" s="264"/>
      <c r="R217" s="45">
        <f t="shared" si="67"/>
        <v>19804.5</v>
      </c>
      <c r="S217" s="350"/>
      <c r="T217" s="467"/>
      <c r="U217" s="23"/>
    </row>
    <row r="218" spans="1:21" ht="11.25" customHeight="1" thickBot="1">
      <c r="A218" s="3" t="s">
        <v>772</v>
      </c>
      <c r="B218" s="83"/>
      <c r="C218" s="264"/>
      <c r="D218" s="47">
        <v>21740</v>
      </c>
      <c r="E218" s="350"/>
      <c r="F218" s="467"/>
      <c r="G218" s="24"/>
      <c r="H218" s="138" t="s">
        <v>567</v>
      </c>
      <c r="I218" s="139"/>
      <c r="J218" s="140"/>
      <c r="K218" s="88">
        <v>2700</v>
      </c>
      <c r="L218" s="228"/>
      <c r="M218" s="229"/>
      <c r="N218" s="108" t="s">
        <v>766</v>
      </c>
      <c r="O218" s="3" t="s">
        <v>772</v>
      </c>
      <c r="P218" s="83"/>
      <c r="Q218" s="264"/>
      <c r="R218" s="45">
        <f t="shared" si="67"/>
        <v>29349.000000000004</v>
      </c>
      <c r="S218" s="350"/>
      <c r="T218" s="467"/>
      <c r="U218" s="24"/>
    </row>
    <row r="219" spans="1:21" ht="11.25" customHeight="1" thickBot="1">
      <c r="A219" s="3" t="s">
        <v>601</v>
      </c>
      <c r="B219" s="83"/>
      <c r="C219" s="264"/>
      <c r="D219" s="47">
        <v>25850</v>
      </c>
      <c r="E219" s="468"/>
      <c r="F219" s="469"/>
      <c r="G219" s="23"/>
      <c r="H219" s="138" t="s">
        <v>551</v>
      </c>
      <c r="I219" s="139"/>
      <c r="J219" s="140"/>
      <c r="K219" s="89">
        <v>3300</v>
      </c>
      <c r="L219" s="228"/>
      <c r="M219" s="229"/>
      <c r="N219" s="108" t="s">
        <v>767</v>
      </c>
      <c r="O219" s="3" t="s">
        <v>601</v>
      </c>
      <c r="P219" s="83"/>
      <c r="Q219" s="264"/>
      <c r="R219" s="45">
        <f t="shared" si="67"/>
        <v>34897.5</v>
      </c>
      <c r="S219" s="468"/>
      <c r="T219" s="469"/>
      <c r="U219" s="23"/>
    </row>
    <row r="220" spans="1:21" ht="12.75" customHeight="1" thickBot="1">
      <c r="A220" s="365" t="s">
        <v>665</v>
      </c>
      <c r="B220" s="366"/>
      <c r="C220" s="366"/>
      <c r="D220" s="366"/>
      <c r="E220" s="366"/>
      <c r="F220" s="366"/>
      <c r="G220" s="367"/>
      <c r="H220" s="138" t="s">
        <v>552</v>
      </c>
      <c r="I220" s="139"/>
      <c r="J220" s="140"/>
      <c r="K220" s="89">
        <v>5400</v>
      </c>
      <c r="L220" s="228"/>
      <c r="M220" s="229"/>
      <c r="N220" s="222" t="s">
        <v>517</v>
      </c>
    </row>
    <row r="221" spans="1:21" ht="11.25" customHeight="1">
      <c r="A221" s="409" t="s">
        <v>664</v>
      </c>
      <c r="B221" s="410"/>
      <c r="C221" s="411"/>
      <c r="D221" s="111">
        <v>910</v>
      </c>
      <c r="E221" s="412"/>
      <c r="F221" s="413"/>
      <c r="G221" s="59" t="s">
        <v>303</v>
      </c>
      <c r="H221" s="138" t="s">
        <v>553</v>
      </c>
      <c r="I221" s="139"/>
      <c r="J221" s="140"/>
      <c r="K221" s="89">
        <v>8000</v>
      </c>
      <c r="L221" s="228"/>
      <c r="M221" s="229"/>
      <c r="N221" s="222" t="s">
        <v>768</v>
      </c>
    </row>
    <row r="222" spans="1:21" ht="15" customHeight="1">
      <c r="A222" s="418" t="s">
        <v>5</v>
      </c>
      <c r="B222" s="419"/>
      <c r="C222" s="420"/>
      <c r="D222" s="111">
        <v>940</v>
      </c>
      <c r="E222" s="414"/>
      <c r="F222" s="415"/>
      <c r="G222" s="59" t="s">
        <v>303</v>
      </c>
      <c r="H222" s="138" t="s">
        <v>554</v>
      </c>
      <c r="I222" s="139"/>
      <c r="J222" s="140"/>
      <c r="K222" s="89">
        <v>14500</v>
      </c>
      <c r="L222" s="228"/>
      <c r="M222" s="229"/>
      <c r="N222" s="21" t="s">
        <v>489</v>
      </c>
    </row>
    <row r="223" spans="1:21" ht="12" customHeight="1" thickBot="1">
      <c r="A223" s="418" t="s">
        <v>6</v>
      </c>
      <c r="B223" s="419"/>
      <c r="C223" s="420"/>
      <c r="D223" s="96">
        <v>1330</v>
      </c>
      <c r="E223" s="414"/>
      <c r="F223" s="415"/>
      <c r="G223" s="55" t="s">
        <v>304</v>
      </c>
      <c r="H223" s="138" t="s">
        <v>555</v>
      </c>
      <c r="I223" s="139"/>
      <c r="J223" s="140"/>
      <c r="K223" s="89">
        <v>18600</v>
      </c>
      <c r="L223" s="228"/>
      <c r="M223" s="229"/>
      <c r="N223" s="21" t="s">
        <v>769</v>
      </c>
    </row>
    <row r="224" spans="1:21" ht="13.5" customHeight="1" thickBot="1">
      <c r="A224" s="418" t="s">
        <v>7</v>
      </c>
      <c r="B224" s="419"/>
      <c r="C224" s="420"/>
      <c r="D224" s="96">
        <v>1900</v>
      </c>
      <c r="E224" s="414"/>
      <c r="F224" s="415"/>
      <c r="G224" s="55" t="s">
        <v>305</v>
      </c>
      <c r="H224" s="403" t="s">
        <v>550</v>
      </c>
      <c r="I224" s="404"/>
      <c r="J224" s="404"/>
      <c r="K224" s="404"/>
      <c r="L224" s="404"/>
      <c r="M224" s="404"/>
      <c r="N224" s="405"/>
    </row>
    <row r="225" spans="1:14" ht="12" customHeight="1">
      <c r="A225" s="418" t="s">
        <v>8</v>
      </c>
      <c r="B225" s="419"/>
      <c r="C225" s="420"/>
      <c r="D225" s="96">
        <v>3320</v>
      </c>
      <c r="E225" s="414"/>
      <c r="F225" s="415"/>
      <c r="G225" s="55" t="s">
        <v>306</v>
      </c>
      <c r="H225" s="409" t="s">
        <v>640</v>
      </c>
      <c r="I225" s="410"/>
      <c r="J225" s="411"/>
      <c r="K225" s="105">
        <v>2500</v>
      </c>
      <c r="L225" s="423"/>
      <c r="M225" s="424"/>
      <c r="N225" s="108" t="s">
        <v>651</v>
      </c>
    </row>
    <row r="226" spans="1:14" ht="12.75" customHeight="1">
      <c r="A226" s="418" t="s">
        <v>9</v>
      </c>
      <c r="B226" s="419"/>
      <c r="C226" s="420"/>
      <c r="D226" s="96">
        <v>4340</v>
      </c>
      <c r="E226" s="414"/>
      <c r="F226" s="415"/>
      <c r="G226" s="80" t="s">
        <v>307</v>
      </c>
      <c r="H226" s="330" t="s">
        <v>641</v>
      </c>
      <c r="I226" s="422"/>
      <c r="J226" s="331"/>
      <c r="K226" s="51">
        <v>2660</v>
      </c>
      <c r="L226" s="425"/>
      <c r="M226" s="426"/>
      <c r="N226" s="108" t="s">
        <v>303</v>
      </c>
    </row>
    <row r="227" spans="1:14" ht="10.5" customHeight="1">
      <c r="A227" s="418" t="s">
        <v>738</v>
      </c>
      <c r="B227" s="419"/>
      <c r="C227" s="420"/>
      <c r="D227" s="96">
        <v>7260</v>
      </c>
      <c r="E227" s="414"/>
      <c r="F227" s="415"/>
      <c r="G227" s="80" t="s">
        <v>740</v>
      </c>
      <c r="H227" s="330" t="s">
        <v>642</v>
      </c>
      <c r="I227" s="422"/>
      <c r="J227" s="331"/>
      <c r="K227" s="51">
        <v>2980</v>
      </c>
      <c r="L227" s="425"/>
      <c r="M227" s="426"/>
      <c r="N227" s="108" t="s">
        <v>652</v>
      </c>
    </row>
    <row r="228" spans="1:14" ht="13.5" customHeight="1" thickBot="1">
      <c r="A228" s="316" t="s">
        <v>739</v>
      </c>
      <c r="B228" s="421"/>
      <c r="C228" s="317"/>
      <c r="D228" s="96">
        <v>3550</v>
      </c>
      <c r="E228" s="416"/>
      <c r="F228" s="417"/>
      <c r="G228" s="80" t="s">
        <v>741</v>
      </c>
      <c r="H228" s="330" t="s">
        <v>643</v>
      </c>
      <c r="I228" s="422"/>
      <c r="J228" s="331"/>
      <c r="K228" s="104">
        <v>3290</v>
      </c>
      <c r="L228" s="425"/>
      <c r="M228" s="426"/>
      <c r="N228" s="35" t="s">
        <v>403</v>
      </c>
    </row>
    <row r="229" spans="1:14" ht="11.25" customHeight="1" thickBot="1">
      <c r="A229" s="362" t="s">
        <v>660</v>
      </c>
      <c r="B229" s="363"/>
      <c r="C229" s="363"/>
      <c r="D229" s="363"/>
      <c r="E229" s="363"/>
      <c r="F229" s="363"/>
      <c r="G229" s="364"/>
      <c r="H229" s="330" t="s">
        <v>644</v>
      </c>
      <c r="I229" s="422"/>
      <c r="J229" s="331"/>
      <c r="K229" s="51">
        <v>5160</v>
      </c>
      <c r="L229" s="425"/>
      <c r="M229" s="426"/>
      <c r="N229" s="34" t="s">
        <v>404</v>
      </c>
    </row>
    <row r="230" spans="1:14" ht="12" customHeight="1">
      <c r="A230" s="409" t="s">
        <v>661</v>
      </c>
      <c r="B230" s="410"/>
      <c r="C230" s="411"/>
      <c r="D230" s="90">
        <v>160</v>
      </c>
      <c r="E230" s="412"/>
      <c r="F230" s="413"/>
      <c r="G230" s="55" t="s">
        <v>680</v>
      </c>
      <c r="H230" s="330" t="s">
        <v>645</v>
      </c>
      <c r="I230" s="422"/>
      <c r="J230" s="331"/>
      <c r="K230" s="51">
        <v>6400</v>
      </c>
      <c r="L230" s="425"/>
      <c r="M230" s="426"/>
      <c r="N230" s="34" t="s">
        <v>405</v>
      </c>
    </row>
    <row r="231" spans="1:14" ht="12" customHeight="1">
      <c r="A231" s="330" t="s">
        <v>662</v>
      </c>
      <c r="B231" s="422"/>
      <c r="C231" s="331"/>
      <c r="D231" s="90">
        <v>215</v>
      </c>
      <c r="E231" s="414"/>
      <c r="F231" s="415"/>
      <c r="G231" s="55" t="s">
        <v>681</v>
      </c>
      <c r="H231" s="330" t="s">
        <v>646</v>
      </c>
      <c r="I231" s="422"/>
      <c r="J231" s="331"/>
      <c r="K231" s="51">
        <v>7200</v>
      </c>
      <c r="L231" s="425"/>
      <c r="M231" s="426"/>
      <c r="N231" s="34" t="s">
        <v>406</v>
      </c>
    </row>
    <row r="232" spans="1:14" ht="11.25" customHeight="1">
      <c r="A232" s="330" t="s">
        <v>663</v>
      </c>
      <c r="B232" s="422"/>
      <c r="C232" s="331"/>
      <c r="D232" s="90">
        <v>255</v>
      </c>
      <c r="E232" s="414"/>
      <c r="F232" s="415"/>
      <c r="G232" s="55" t="s">
        <v>682</v>
      </c>
      <c r="H232" s="330" t="s">
        <v>647</v>
      </c>
      <c r="I232" s="422"/>
      <c r="J232" s="331"/>
      <c r="K232" s="51">
        <v>8200</v>
      </c>
      <c r="L232" s="425"/>
      <c r="M232" s="426"/>
      <c r="N232" s="107" t="s">
        <v>407</v>
      </c>
    </row>
    <row r="233" spans="1:14" ht="13.5" customHeight="1">
      <c r="A233" s="330" t="s">
        <v>528</v>
      </c>
      <c r="B233" s="422"/>
      <c r="C233" s="331"/>
      <c r="D233" s="90">
        <v>310</v>
      </c>
      <c r="E233" s="414"/>
      <c r="F233" s="415"/>
      <c r="G233" s="55" t="s">
        <v>534</v>
      </c>
      <c r="H233" s="330" t="s">
        <v>648</v>
      </c>
      <c r="I233" s="422"/>
      <c r="J233" s="331"/>
      <c r="K233" s="51">
        <v>10550</v>
      </c>
      <c r="L233" s="425"/>
      <c r="M233" s="426"/>
      <c r="N233" s="109" t="s">
        <v>653</v>
      </c>
    </row>
    <row r="234" spans="1:14" ht="12.75" customHeight="1" thickBot="1">
      <c r="A234" s="330" t="s">
        <v>529</v>
      </c>
      <c r="B234" s="422"/>
      <c r="C234" s="331"/>
      <c r="D234" s="90">
        <v>595</v>
      </c>
      <c r="E234" s="414"/>
      <c r="F234" s="415"/>
      <c r="G234" s="55" t="s">
        <v>683</v>
      </c>
      <c r="H234" s="316" t="s">
        <v>649</v>
      </c>
      <c r="I234" s="421"/>
      <c r="J234" s="317"/>
      <c r="K234" s="51">
        <v>16500</v>
      </c>
      <c r="L234" s="427"/>
      <c r="M234" s="428"/>
      <c r="N234" s="109" t="s">
        <v>415</v>
      </c>
    </row>
    <row r="235" spans="1:14" ht="12.75" customHeight="1">
      <c r="A235" s="330" t="s">
        <v>530</v>
      </c>
      <c r="B235" s="422"/>
      <c r="C235" s="331"/>
      <c r="D235" s="90">
        <v>813</v>
      </c>
      <c r="E235" s="414"/>
      <c r="F235" s="415"/>
      <c r="G235" s="55" t="s">
        <v>535</v>
      </c>
      <c r="H235" s="447" t="s">
        <v>757</v>
      </c>
      <c r="I235" s="448"/>
      <c r="J235" s="448"/>
      <c r="K235" s="449"/>
      <c r="L235" s="456" t="s">
        <v>590</v>
      </c>
      <c r="M235" s="457"/>
      <c r="N235" s="458"/>
    </row>
    <row r="236" spans="1:14" ht="12.75" customHeight="1" thickBot="1">
      <c r="A236" s="330" t="s">
        <v>531</v>
      </c>
      <c r="B236" s="422"/>
      <c r="C236" s="331"/>
      <c r="D236" s="90">
        <v>1105</v>
      </c>
      <c r="E236" s="414"/>
      <c r="F236" s="415"/>
      <c r="G236" s="55" t="s">
        <v>536</v>
      </c>
      <c r="H236" s="450"/>
      <c r="I236" s="451"/>
      <c r="J236" s="451"/>
      <c r="K236" s="452"/>
      <c r="L236" s="459"/>
      <c r="M236" s="460"/>
      <c r="N236" s="461"/>
    </row>
    <row r="237" spans="1:14" ht="10.5" customHeight="1">
      <c r="A237" s="330" t="s">
        <v>532</v>
      </c>
      <c r="B237" s="422"/>
      <c r="C237" s="331"/>
      <c r="D237" s="90">
        <v>1355</v>
      </c>
      <c r="E237" s="414"/>
      <c r="F237" s="415"/>
      <c r="G237" s="55" t="s">
        <v>537</v>
      </c>
      <c r="H237" s="453" t="s">
        <v>668</v>
      </c>
      <c r="I237" s="454"/>
      <c r="J237" s="455"/>
      <c r="K237" s="112">
        <v>22</v>
      </c>
      <c r="L237" s="184" t="s">
        <v>742</v>
      </c>
      <c r="M237" s="491">
        <v>85</v>
      </c>
      <c r="N237" s="492"/>
    </row>
    <row r="238" spans="1:14" ht="15" customHeight="1">
      <c r="A238" s="330" t="s">
        <v>533</v>
      </c>
      <c r="B238" s="422"/>
      <c r="C238" s="331"/>
      <c r="D238" s="90">
        <v>2240</v>
      </c>
      <c r="E238" s="414"/>
      <c r="F238" s="415"/>
      <c r="G238" s="55" t="s">
        <v>538</v>
      </c>
      <c r="H238" s="435" t="s">
        <v>669</v>
      </c>
      <c r="I238" s="436"/>
      <c r="J238" s="437"/>
      <c r="K238" s="106">
        <v>22</v>
      </c>
      <c r="L238" s="185" t="s">
        <v>602</v>
      </c>
      <c r="M238" s="445">
        <v>95</v>
      </c>
      <c r="N238" s="446"/>
    </row>
    <row r="239" spans="1:14" ht="13.5" customHeight="1">
      <c r="A239" s="330" t="s">
        <v>666</v>
      </c>
      <c r="B239" s="422"/>
      <c r="C239" s="331"/>
      <c r="D239" s="150">
        <v>2920</v>
      </c>
      <c r="E239" s="414"/>
      <c r="F239" s="415"/>
      <c r="G239" s="80" t="s">
        <v>684</v>
      </c>
      <c r="H239" s="435" t="s">
        <v>670</v>
      </c>
      <c r="I239" s="436"/>
      <c r="J239" s="437"/>
      <c r="K239" s="85">
        <v>36</v>
      </c>
      <c r="L239" s="186" t="s">
        <v>603</v>
      </c>
      <c r="M239" s="445">
        <v>100</v>
      </c>
      <c r="N239" s="446"/>
    </row>
    <row r="240" spans="1:14" ht="12" customHeight="1">
      <c r="A240" s="330" t="s">
        <v>667</v>
      </c>
      <c r="B240" s="422"/>
      <c r="C240" s="331"/>
      <c r="D240" s="150">
        <v>4230</v>
      </c>
      <c r="E240" s="414"/>
      <c r="F240" s="415"/>
      <c r="G240" s="80" t="s">
        <v>685</v>
      </c>
      <c r="H240" s="435" t="s">
        <v>671</v>
      </c>
      <c r="I240" s="436"/>
      <c r="J240" s="437"/>
      <c r="K240" s="85">
        <v>39</v>
      </c>
      <c r="L240" s="186" t="s">
        <v>604</v>
      </c>
      <c r="M240" s="445">
        <v>105</v>
      </c>
      <c r="N240" s="446"/>
    </row>
    <row r="241" spans="1:14" ht="11.25" customHeight="1" thickBot="1">
      <c r="A241" s="316" t="s">
        <v>542</v>
      </c>
      <c r="B241" s="421"/>
      <c r="C241" s="317"/>
      <c r="D241" s="91">
        <v>1850</v>
      </c>
      <c r="E241" s="416"/>
      <c r="F241" s="417"/>
      <c r="G241" s="56" t="s">
        <v>543</v>
      </c>
      <c r="H241" s="440" t="s">
        <v>672</v>
      </c>
      <c r="I241" s="441"/>
      <c r="J241" s="442"/>
      <c r="K241" s="120">
        <v>74</v>
      </c>
      <c r="L241" s="185" t="s">
        <v>605</v>
      </c>
      <c r="M241" s="445">
        <v>115</v>
      </c>
      <c r="N241" s="446"/>
    </row>
    <row r="242" spans="1:14" ht="11.25" customHeight="1" thickBot="1">
      <c r="A242" s="403" t="s">
        <v>650</v>
      </c>
      <c r="B242" s="404"/>
      <c r="C242" s="404"/>
      <c r="D242" s="404"/>
      <c r="E242" s="404"/>
      <c r="F242" s="404"/>
      <c r="G242" s="405"/>
      <c r="H242" s="447" t="s">
        <v>674</v>
      </c>
      <c r="I242" s="448"/>
      <c r="J242" s="448"/>
      <c r="K242" s="449"/>
      <c r="L242" s="185" t="s">
        <v>734</v>
      </c>
      <c r="M242" s="445">
        <v>135</v>
      </c>
      <c r="N242" s="446"/>
    </row>
    <row r="243" spans="1:14" ht="13.5" customHeight="1" thickBot="1">
      <c r="A243" s="330" t="s">
        <v>654</v>
      </c>
      <c r="B243" s="422"/>
      <c r="C243" s="331"/>
      <c r="D243" s="110">
        <v>3600</v>
      </c>
      <c r="E243" s="265"/>
      <c r="F243" s="266"/>
      <c r="G243" s="108" t="s">
        <v>656</v>
      </c>
      <c r="H243" s="450"/>
      <c r="I243" s="451"/>
      <c r="J243" s="451"/>
      <c r="K243" s="452"/>
      <c r="L243" s="185" t="s">
        <v>735</v>
      </c>
      <c r="M243" s="445">
        <v>160</v>
      </c>
      <c r="N243" s="446"/>
    </row>
    <row r="244" spans="1:14" ht="13.5" customHeight="1">
      <c r="A244" s="330" t="s">
        <v>655</v>
      </c>
      <c r="B244" s="422"/>
      <c r="C244" s="331"/>
      <c r="D244" s="144">
        <v>5000</v>
      </c>
      <c r="E244" s="265"/>
      <c r="F244" s="266"/>
      <c r="G244" s="145" t="s">
        <v>657</v>
      </c>
      <c r="H244" s="453" t="s">
        <v>669</v>
      </c>
      <c r="I244" s="454"/>
      <c r="J244" s="455"/>
      <c r="K244" s="112">
        <v>77</v>
      </c>
      <c r="L244" s="185" t="s">
        <v>736</v>
      </c>
      <c r="M244" s="445">
        <v>235</v>
      </c>
      <c r="N244" s="446"/>
    </row>
    <row r="245" spans="1:14" ht="12" customHeight="1">
      <c r="A245" s="429" t="s">
        <v>760</v>
      </c>
      <c r="B245" s="430"/>
      <c r="C245" s="430"/>
      <c r="D245" s="430"/>
      <c r="E245" s="430"/>
      <c r="F245" s="430"/>
      <c r="G245" s="431"/>
      <c r="H245" s="435" t="s">
        <v>670</v>
      </c>
      <c r="I245" s="436"/>
      <c r="J245" s="437"/>
      <c r="K245" s="187">
        <v>133</v>
      </c>
      <c r="L245" s="188" t="s">
        <v>743</v>
      </c>
      <c r="M245" s="438">
        <v>265</v>
      </c>
      <c r="N245" s="439"/>
    </row>
    <row r="246" spans="1:14" ht="12" customHeight="1" thickBot="1">
      <c r="A246" s="432"/>
      <c r="B246" s="433"/>
      <c r="C246" s="433"/>
      <c r="D246" s="433"/>
      <c r="E246" s="433"/>
      <c r="F246" s="433"/>
      <c r="G246" s="434"/>
      <c r="H246" s="440" t="s">
        <v>671</v>
      </c>
      <c r="I246" s="441"/>
      <c r="J246" s="442"/>
      <c r="K246" s="211">
        <v>152</v>
      </c>
      <c r="L246" s="212" t="s">
        <v>737</v>
      </c>
      <c r="M246" s="443">
        <v>140</v>
      </c>
      <c r="N246" s="444"/>
    </row>
    <row r="247" spans="1:14" ht="13.5" customHeight="1">
      <c r="A247" s="63"/>
      <c r="B247" s="196"/>
      <c r="C247" s="196"/>
      <c r="D247" s="196"/>
      <c r="E247" s="196"/>
      <c r="F247" s="197"/>
      <c r="H247" s="165"/>
      <c r="I247" s="165"/>
      <c r="J247" s="165"/>
      <c r="K247" s="181"/>
      <c r="L247" s="182"/>
      <c r="M247" s="182"/>
      <c r="N247" s="183"/>
    </row>
    <row r="248" spans="1:14">
      <c r="A248" s="63"/>
      <c r="B248" s="196"/>
      <c r="C248" s="196"/>
      <c r="D248" s="196"/>
      <c r="E248" s="196"/>
      <c r="F248" s="197"/>
      <c r="H248" s="63"/>
      <c r="I248" s="63"/>
    </row>
  </sheetData>
  <sheetProtection password="CC6B" sheet="1" objects="1" scenarios="1" selectLockedCells="1" selectUnlockedCells="1"/>
  <mergeCells count="387">
    <mergeCell ref="S215:T219"/>
    <mergeCell ref="O198:P198"/>
    <mergeCell ref="Q198:R198"/>
    <mergeCell ref="O199:P199"/>
    <mergeCell ref="Q199:R199"/>
    <mergeCell ref="O200:P200"/>
    <mergeCell ref="Q200:R200"/>
    <mergeCell ref="O201:U201"/>
    <mergeCell ref="S202:T213"/>
    <mergeCell ref="O214:U214"/>
    <mergeCell ref="O192:P192"/>
    <mergeCell ref="Q192:R192"/>
    <mergeCell ref="O193:P193"/>
    <mergeCell ref="Q193:R193"/>
    <mergeCell ref="O194:U195"/>
    <mergeCell ref="O196:P196"/>
    <mergeCell ref="Q196:R196"/>
    <mergeCell ref="O197:P197"/>
    <mergeCell ref="Q197:R197"/>
    <mergeCell ref="O187:P187"/>
    <mergeCell ref="Q187:R187"/>
    <mergeCell ref="O188:P188"/>
    <mergeCell ref="Q188:R188"/>
    <mergeCell ref="O189:P189"/>
    <mergeCell ref="Q189:R189"/>
    <mergeCell ref="O190:P190"/>
    <mergeCell ref="Q190:R190"/>
    <mergeCell ref="O191:P191"/>
    <mergeCell ref="Q191:R191"/>
    <mergeCell ref="O182:P182"/>
    <mergeCell ref="Q182:R182"/>
    <mergeCell ref="O183:P183"/>
    <mergeCell ref="Q183:R183"/>
    <mergeCell ref="O184:P184"/>
    <mergeCell ref="Q184:R184"/>
    <mergeCell ref="O185:P185"/>
    <mergeCell ref="Q185:R185"/>
    <mergeCell ref="O186:U186"/>
    <mergeCell ref="O177:P177"/>
    <mergeCell ref="Q177:R177"/>
    <mergeCell ref="O178:P178"/>
    <mergeCell ref="Q178:R178"/>
    <mergeCell ref="O179:P179"/>
    <mergeCell ref="Q179:R179"/>
    <mergeCell ref="O180:P180"/>
    <mergeCell ref="Q180:R180"/>
    <mergeCell ref="O181:P181"/>
    <mergeCell ref="Q181:R181"/>
    <mergeCell ref="O172:P172"/>
    <mergeCell ref="Q172:R172"/>
    <mergeCell ref="O173:P173"/>
    <mergeCell ref="Q173:R173"/>
    <mergeCell ref="O174:P174"/>
    <mergeCell ref="Q174:R174"/>
    <mergeCell ref="O175:P175"/>
    <mergeCell ref="Q175:R175"/>
    <mergeCell ref="O176:P176"/>
    <mergeCell ref="Q176:R176"/>
    <mergeCell ref="O162:U162"/>
    <mergeCell ref="S163:S168"/>
    <mergeCell ref="W165:Y165"/>
    <mergeCell ref="V166:AB168"/>
    <mergeCell ref="O168:P168"/>
    <mergeCell ref="Q168:R168"/>
    <mergeCell ref="O170:U170"/>
    <mergeCell ref="O171:P171"/>
    <mergeCell ref="Q171:R171"/>
    <mergeCell ref="V128:AB128"/>
    <mergeCell ref="O129:U129"/>
    <mergeCell ref="Z129:Z134"/>
    <mergeCell ref="S130:S145"/>
    <mergeCell ref="V134:W134"/>
    <mergeCell ref="X134:Y134"/>
    <mergeCell ref="V135:AB135"/>
    <mergeCell ref="V141:W141"/>
    <mergeCell ref="X141:Y141"/>
    <mergeCell ref="V142:AB142"/>
    <mergeCell ref="Z143:Z152"/>
    <mergeCell ref="O145:P145"/>
    <mergeCell ref="Q145:R145"/>
    <mergeCell ref="O146:U146"/>
    <mergeCell ref="S147:S161"/>
    <mergeCell ref="V153:AB153"/>
    <mergeCell ref="V159:AB159"/>
    <mergeCell ref="O79:U79"/>
    <mergeCell ref="V79:AB79"/>
    <mergeCell ref="Z80:Z91"/>
    <mergeCell ref="S81:S95"/>
    <mergeCell ref="V91:W91"/>
    <mergeCell ref="X91:Y91"/>
    <mergeCell ref="V92:AB92"/>
    <mergeCell ref="Z93:Z103"/>
    <mergeCell ref="O95:P95"/>
    <mergeCell ref="Q95:R95"/>
    <mergeCell ref="O96:U96"/>
    <mergeCell ref="S97:S112"/>
    <mergeCell ref="V103:W103"/>
    <mergeCell ref="X103:Y103"/>
    <mergeCell ref="V104:AB104"/>
    <mergeCell ref="Z105:Z116"/>
    <mergeCell ref="O112:P112"/>
    <mergeCell ref="Q112:R112"/>
    <mergeCell ref="O113:U113"/>
    <mergeCell ref="S114:S128"/>
    <mergeCell ref="V116:W116"/>
    <mergeCell ref="X116:Y116"/>
    <mergeCell ref="V117:AB117"/>
    <mergeCell ref="Z118:Z127"/>
    <mergeCell ref="S48:S53"/>
    <mergeCell ref="Q53:R53"/>
    <mergeCell ref="O54:U54"/>
    <mergeCell ref="V54:W54"/>
    <mergeCell ref="X54:Y54"/>
    <mergeCell ref="V55:AB55"/>
    <mergeCell ref="O70:P70"/>
    <mergeCell ref="Q70:R70"/>
    <mergeCell ref="O71:U71"/>
    <mergeCell ref="V71:AB71"/>
    <mergeCell ref="O28:U28"/>
    <mergeCell ref="S29:S34"/>
    <mergeCell ref="Q34:R34"/>
    <mergeCell ref="O35:U35"/>
    <mergeCell ref="S36:S46"/>
    <mergeCell ref="V38:AB38"/>
    <mergeCell ref="O46:P46"/>
    <mergeCell ref="Q46:R46"/>
    <mergeCell ref="O47:U47"/>
    <mergeCell ref="T1:AB4"/>
    <mergeCell ref="O5:Q5"/>
    <mergeCell ref="R5:U5"/>
    <mergeCell ref="V5:AB5"/>
    <mergeCell ref="S6:S7"/>
    <mergeCell ref="T6:T7"/>
    <mergeCell ref="U6:U7"/>
    <mergeCell ref="Z6:Z21"/>
    <mergeCell ref="O8:U8"/>
    <mergeCell ref="O9:U9"/>
    <mergeCell ref="S10:S20"/>
    <mergeCell ref="O20:P20"/>
    <mergeCell ref="Q20:R20"/>
    <mergeCell ref="O21:U21"/>
    <mergeCell ref="V21:W21"/>
    <mergeCell ref="X21:Y21"/>
    <mergeCell ref="O1:S4"/>
    <mergeCell ref="S22:S27"/>
    <mergeCell ref="V22:AB22"/>
    <mergeCell ref="Z23:Z37"/>
    <mergeCell ref="O27:P27"/>
    <mergeCell ref="Q27:R27"/>
    <mergeCell ref="A200:B200"/>
    <mergeCell ref="C200:D200"/>
    <mergeCell ref="H192:J192"/>
    <mergeCell ref="H238:J238"/>
    <mergeCell ref="M238:N238"/>
    <mergeCell ref="H198:J198"/>
    <mergeCell ref="A226:C226"/>
    <mergeCell ref="H202:J202"/>
    <mergeCell ref="A230:C230"/>
    <mergeCell ref="H203:J203"/>
    <mergeCell ref="H204:J204"/>
    <mergeCell ref="H205:N206"/>
    <mergeCell ref="H215:N216"/>
    <mergeCell ref="H237:J237"/>
    <mergeCell ref="A198:B198"/>
    <mergeCell ref="M237:N237"/>
    <mergeCell ref="H228:J228"/>
    <mergeCell ref="A201:G201"/>
    <mergeCell ref="E202:F213"/>
    <mergeCell ref="A71:G71"/>
    <mergeCell ref="L23:L37"/>
    <mergeCell ref="E22:E27"/>
    <mergeCell ref="H71:N71"/>
    <mergeCell ref="H55:N55"/>
    <mergeCell ref="E215:F219"/>
    <mergeCell ref="H153:N153"/>
    <mergeCell ref="H159:N159"/>
    <mergeCell ref="I165:K165"/>
    <mergeCell ref="H196:J196"/>
    <mergeCell ref="C198:D198"/>
    <mergeCell ref="H180:N180"/>
    <mergeCell ref="H181:J181"/>
    <mergeCell ref="H191:N191"/>
    <mergeCell ref="A193:B193"/>
    <mergeCell ref="C193:D193"/>
    <mergeCell ref="A194:G195"/>
    <mergeCell ref="A196:B196"/>
    <mergeCell ref="C196:D196"/>
    <mergeCell ref="A199:B199"/>
    <mergeCell ref="C199:D199"/>
    <mergeCell ref="H197:J197"/>
    <mergeCell ref="A214:G214"/>
    <mergeCell ref="H201:J201"/>
    <mergeCell ref="A245:G246"/>
    <mergeCell ref="H245:J245"/>
    <mergeCell ref="M245:N245"/>
    <mergeCell ref="H246:J246"/>
    <mergeCell ref="M246:N246"/>
    <mergeCell ref="H241:J241"/>
    <mergeCell ref="M241:N241"/>
    <mergeCell ref="H242:K243"/>
    <mergeCell ref="M242:N242"/>
    <mergeCell ref="M243:N243"/>
    <mergeCell ref="H244:J244"/>
    <mergeCell ref="M244:N244"/>
    <mergeCell ref="E230:F241"/>
    <mergeCell ref="A231:C231"/>
    <mergeCell ref="A232:C232"/>
    <mergeCell ref="A233:C233"/>
    <mergeCell ref="A234:C234"/>
    <mergeCell ref="A241:C241"/>
    <mergeCell ref="M239:N239"/>
    <mergeCell ref="H240:J240"/>
    <mergeCell ref="M240:N240"/>
    <mergeCell ref="H235:K236"/>
    <mergeCell ref="L235:N236"/>
    <mergeCell ref="H239:J239"/>
    <mergeCell ref="A229:G229"/>
    <mergeCell ref="A223:C223"/>
    <mergeCell ref="A243:C243"/>
    <mergeCell ref="A244:C244"/>
    <mergeCell ref="H231:J231"/>
    <mergeCell ref="H232:J232"/>
    <mergeCell ref="H233:J233"/>
    <mergeCell ref="H234:J234"/>
    <mergeCell ref="H224:N224"/>
    <mergeCell ref="H225:J225"/>
    <mergeCell ref="L225:M234"/>
    <mergeCell ref="H229:J229"/>
    <mergeCell ref="H230:J230"/>
    <mergeCell ref="A224:C224"/>
    <mergeCell ref="A235:C235"/>
    <mergeCell ref="A236:C236"/>
    <mergeCell ref="A237:C237"/>
    <mergeCell ref="A238:C238"/>
    <mergeCell ref="A239:C239"/>
    <mergeCell ref="A240:C240"/>
    <mergeCell ref="A225:C225"/>
    <mergeCell ref="A192:B192"/>
    <mergeCell ref="C192:D192"/>
    <mergeCell ref="A189:B189"/>
    <mergeCell ref="C189:D189"/>
    <mergeCell ref="H179:I179"/>
    <mergeCell ref="A190:B190"/>
    <mergeCell ref="C190:D190"/>
    <mergeCell ref="A186:G186"/>
    <mergeCell ref="A242:G242"/>
    <mergeCell ref="A220:G220"/>
    <mergeCell ref="H193:J193"/>
    <mergeCell ref="A221:C221"/>
    <mergeCell ref="E221:F228"/>
    <mergeCell ref="H194:J194"/>
    <mergeCell ref="A222:C222"/>
    <mergeCell ref="H195:J195"/>
    <mergeCell ref="H199:J199"/>
    <mergeCell ref="A227:C227"/>
    <mergeCell ref="H200:J200"/>
    <mergeCell ref="A228:C228"/>
    <mergeCell ref="H226:J226"/>
    <mergeCell ref="A197:B197"/>
    <mergeCell ref="C197:D197"/>
    <mergeCell ref="H227:J227"/>
    <mergeCell ref="A187:B187"/>
    <mergeCell ref="C187:D187"/>
    <mergeCell ref="H177:I177"/>
    <mergeCell ref="A188:B188"/>
    <mergeCell ref="C188:D188"/>
    <mergeCell ref="H178:I178"/>
    <mergeCell ref="A184:B184"/>
    <mergeCell ref="C184:D184"/>
    <mergeCell ref="A191:B191"/>
    <mergeCell ref="C191:D191"/>
    <mergeCell ref="A185:B185"/>
    <mergeCell ref="C185:D185"/>
    <mergeCell ref="A182:B182"/>
    <mergeCell ref="C182:D182"/>
    <mergeCell ref="A183:B183"/>
    <mergeCell ref="C183:D183"/>
    <mergeCell ref="A180:B180"/>
    <mergeCell ref="C180:D180"/>
    <mergeCell ref="H176:I176"/>
    <mergeCell ref="H170:N170"/>
    <mergeCell ref="A181:B181"/>
    <mergeCell ref="C181:D181"/>
    <mergeCell ref="M171:N171"/>
    <mergeCell ref="A178:B178"/>
    <mergeCell ref="C178:D178"/>
    <mergeCell ref="A179:B179"/>
    <mergeCell ref="C179:D179"/>
    <mergeCell ref="A176:B176"/>
    <mergeCell ref="C176:D176"/>
    <mergeCell ref="A177:B177"/>
    <mergeCell ref="C177:D177"/>
    <mergeCell ref="A174:B174"/>
    <mergeCell ref="C174:D174"/>
    <mergeCell ref="A175:B175"/>
    <mergeCell ref="C175:D175"/>
    <mergeCell ref="A172:B172"/>
    <mergeCell ref="C172:D172"/>
    <mergeCell ref="A173:B173"/>
    <mergeCell ref="C173:D173"/>
    <mergeCell ref="H174:I174"/>
    <mergeCell ref="H175:I175"/>
    <mergeCell ref="H173:I173"/>
    <mergeCell ref="A168:B168"/>
    <mergeCell ref="C168:D168"/>
    <mergeCell ref="A170:G170"/>
    <mergeCell ref="A171:B171"/>
    <mergeCell ref="C171:D171"/>
    <mergeCell ref="H172:I172"/>
    <mergeCell ref="A145:B145"/>
    <mergeCell ref="C145:D145"/>
    <mergeCell ref="A146:G146"/>
    <mergeCell ref="E147:E161"/>
    <mergeCell ref="A162:G162"/>
    <mergeCell ref="E163:E168"/>
    <mergeCell ref="A129:G129"/>
    <mergeCell ref="L129:L134"/>
    <mergeCell ref="E130:E145"/>
    <mergeCell ref="H134:I134"/>
    <mergeCell ref="J134:K134"/>
    <mergeCell ref="H135:N135"/>
    <mergeCell ref="H141:I141"/>
    <mergeCell ref="J141:K141"/>
    <mergeCell ref="H142:N142"/>
    <mergeCell ref="L143:L152"/>
    <mergeCell ref="H117:N117"/>
    <mergeCell ref="L118:L127"/>
    <mergeCell ref="H128:N128"/>
    <mergeCell ref="C95:D95"/>
    <mergeCell ref="A96:G96"/>
    <mergeCell ref="E97:E112"/>
    <mergeCell ref="H103:I103"/>
    <mergeCell ref="J103:K103"/>
    <mergeCell ref="H104:N104"/>
    <mergeCell ref="L105:L116"/>
    <mergeCell ref="A112:B112"/>
    <mergeCell ref="C112:D112"/>
    <mergeCell ref="A113:G113"/>
    <mergeCell ref="A70:B70"/>
    <mergeCell ref="C70:D70"/>
    <mergeCell ref="H166:N168"/>
    <mergeCell ref="E48:E53"/>
    <mergeCell ref="C53:D53"/>
    <mergeCell ref="A54:G54"/>
    <mergeCell ref="H54:I54"/>
    <mergeCell ref="J54:K54"/>
    <mergeCell ref="H38:N38"/>
    <mergeCell ref="A46:B46"/>
    <mergeCell ref="C46:D46"/>
    <mergeCell ref="A47:G47"/>
    <mergeCell ref="A79:G79"/>
    <mergeCell ref="H79:N79"/>
    <mergeCell ref="L80:L91"/>
    <mergeCell ref="E81:E95"/>
    <mergeCell ref="H91:I91"/>
    <mergeCell ref="J91:K91"/>
    <mergeCell ref="H92:N92"/>
    <mergeCell ref="L93:L103"/>
    <mergeCell ref="A95:B95"/>
    <mergeCell ref="E114:E128"/>
    <mergeCell ref="H116:I116"/>
    <mergeCell ref="J116:K116"/>
    <mergeCell ref="H22:N22"/>
    <mergeCell ref="A27:B27"/>
    <mergeCell ref="C27:D27"/>
    <mergeCell ref="A28:G28"/>
    <mergeCell ref="E29:E34"/>
    <mergeCell ref="C34:D34"/>
    <mergeCell ref="A35:G35"/>
    <mergeCell ref="E36:E46"/>
    <mergeCell ref="A9:G9"/>
    <mergeCell ref="E10:E20"/>
    <mergeCell ref="A20:B20"/>
    <mergeCell ref="C20:D20"/>
    <mergeCell ref="A21:G21"/>
    <mergeCell ref="H21:I21"/>
    <mergeCell ref="F1:N4"/>
    <mergeCell ref="A3:B4"/>
    <mergeCell ref="A5:C5"/>
    <mergeCell ref="D5:G5"/>
    <mergeCell ref="H5:N5"/>
    <mergeCell ref="E6:E7"/>
    <mergeCell ref="F6:F7"/>
    <mergeCell ref="G6:G7"/>
    <mergeCell ref="L6:L21"/>
    <mergeCell ref="A8:G8"/>
    <mergeCell ref="J21:K21"/>
  </mergeCells>
  <printOptions horizontalCentered="1"/>
  <pageMargins left="0.59055118110236227" right="0.27559055118110237" top="0.19685039370078741" bottom="0.19685039370078741" header="0.51181102362204722" footer="0.19685039370078741"/>
  <pageSetup paperSize="9" scale="84" orientation="portrait" r:id="rId1"/>
  <headerFooter alignWithMargins="0">
    <oddFooter>&amp;L&amp;"Arial,полужирный"&amp;9Цена с учетом НДС на 01.02.2014 ООО «ИнжФаворит»&amp;R&amp;"Arial,полужирный"&amp;9тел. +7-499-343-20-81, +7-495-701-30-83</oddFooter>
  </headerFooter>
  <rowBreaks count="3" manualBreakCount="3">
    <brk id="78" min="2" max="27" man="1"/>
    <brk id="169" min="2" max="27" man="1"/>
    <brk id="2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основное</vt:lpstr>
      <vt:lpstr>основное!Print_Area</vt:lpstr>
      <vt:lpstr>основное!Область_печати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</dc:creator>
  <cp:lastModifiedBy>Антон</cp:lastModifiedBy>
  <cp:lastPrinted>2014-01-29T10:21:06Z</cp:lastPrinted>
  <dcterms:created xsi:type="dcterms:W3CDTF">2002-09-27T10:21:58Z</dcterms:created>
  <dcterms:modified xsi:type="dcterms:W3CDTF">2014-07-07T10:16:23Z</dcterms:modified>
</cp:coreProperties>
</file>